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285" activeTab="0"/>
  </bookViews>
  <sheets>
    <sheet name="Basic" sheetId="1" r:id="rId1"/>
  </sheets>
  <definedNames>
    <definedName name="_xlnm.Print_Area" localSheetId="0">'Basic'!$A$1:$AH$123</definedName>
    <definedName name="_xlnm.Print_Titles" localSheetId="0">'Basic'!$1:$1</definedName>
  </definedNames>
  <calcPr fullCalcOnLoad="1"/>
</workbook>
</file>

<file path=xl/comments1.xml><?xml version="1.0" encoding="utf-8"?>
<comments xmlns="http://schemas.openxmlformats.org/spreadsheetml/2006/main">
  <authors>
    <author>P</author>
  </authors>
  <commentList>
    <comment ref="H2" authorId="0">
      <text>
        <r>
          <rPr>
            <b/>
            <sz val="8"/>
            <rFont val="Tahoma"/>
            <family val="2"/>
          </rPr>
          <t>P</t>
        </r>
        <r>
          <rPr>
            <sz val="8"/>
            <rFont val="Tahoma"/>
            <family val="2"/>
          </rPr>
          <t xml:space="preserve">
Έγιναν Cross check με τα δεδομένα που έστειλε η ΕΥΔΕ  με το Δ.Α./Δ.13/157
 </t>
        </r>
      </text>
    </comment>
    <comment ref="H3" authorId="0">
      <text>
        <r>
          <rPr>
            <b/>
            <sz val="8"/>
            <rFont val="Tahoma"/>
            <family val="2"/>
          </rPr>
          <t>P:</t>
        </r>
        <r>
          <rPr>
            <sz val="8"/>
            <rFont val="Tahoma"/>
            <family val="2"/>
          </rPr>
          <t xml:space="preserve">
Έγιναν Cross check με τα δεδομένα που έστειλε η ΕΥΔΕ  με το Δ.Α./Δ.13/157</t>
        </r>
      </text>
    </comment>
    <comment ref="H4" authorId="0">
      <text>
        <r>
          <rPr>
            <b/>
            <sz val="8"/>
            <rFont val="Tahoma"/>
            <family val="2"/>
          </rPr>
          <t>P:</t>
        </r>
        <r>
          <rPr>
            <sz val="8"/>
            <rFont val="Tahoma"/>
            <family val="2"/>
          </rPr>
          <t xml:space="preserve">
Έγιναν Cross check με τα δεδομένα που έστειλε η ΕΥΔΕ  με το Δ.Α./Δ.13/157</t>
        </r>
      </text>
    </comment>
    <comment ref="H5" authorId="0">
      <text>
        <r>
          <rPr>
            <b/>
            <sz val="8"/>
            <rFont val="Tahoma"/>
            <family val="2"/>
          </rPr>
          <t>P:</t>
        </r>
        <r>
          <rPr>
            <sz val="8"/>
            <rFont val="Tahoma"/>
            <family val="2"/>
          </rPr>
          <t xml:space="preserve">
Έγιναν Cross check με τα δεδομένα που έστειλε η ΕΥΔΕ  με το Δ.Α./Δ.13/157</t>
        </r>
      </text>
    </comment>
    <comment ref="H6" authorId="0">
      <text>
        <r>
          <rPr>
            <b/>
            <sz val="8"/>
            <rFont val="Tahoma"/>
            <family val="2"/>
          </rPr>
          <t>P:</t>
        </r>
        <r>
          <rPr>
            <sz val="8"/>
            <rFont val="Tahoma"/>
            <family val="2"/>
          </rPr>
          <t xml:space="preserve">
Έγιναν Cross check με τα δεδομένα που έστειλε η ΕΥΔΕ  με το Δ.Α./Δ.13/157</t>
        </r>
      </text>
    </comment>
    <comment ref="H7" authorId="0">
      <text>
        <r>
          <rPr>
            <b/>
            <sz val="8"/>
            <rFont val="Tahoma"/>
            <family val="2"/>
          </rPr>
          <t>P:</t>
        </r>
        <r>
          <rPr>
            <sz val="8"/>
            <rFont val="Tahoma"/>
            <family val="2"/>
          </rPr>
          <t xml:space="preserve">
Έγιναν Cross check με τα δεδομένα που έστειλε η ΕΥΔΕ  με το Δ.Α./Δ.13/157</t>
        </r>
      </text>
    </comment>
    <comment ref="H8" authorId="0">
      <text>
        <r>
          <rPr>
            <b/>
            <sz val="8"/>
            <rFont val="Tahoma"/>
            <family val="2"/>
          </rPr>
          <t>P:</t>
        </r>
        <r>
          <rPr>
            <sz val="8"/>
            <rFont val="Tahoma"/>
            <family val="2"/>
          </rPr>
          <t xml:space="preserve">
Έγιναν Cross check με τα δεδομένα που έστειλε η ΕΥΔΕ  με το Δ.Α./Δ.13/157</t>
        </r>
      </text>
    </comment>
    <comment ref="H9" authorId="0">
      <text>
        <r>
          <rPr>
            <b/>
            <sz val="8"/>
            <rFont val="Tahoma"/>
            <family val="2"/>
          </rPr>
          <t>P:</t>
        </r>
        <r>
          <rPr>
            <sz val="8"/>
            <rFont val="Tahoma"/>
            <family val="2"/>
          </rPr>
          <t xml:space="preserve">
Έγιναν Cross check με τα δεδομένα που έστειλε η ΕΥΔΕ  με το Δ.Α./Δ.13/157</t>
        </r>
      </text>
    </comment>
    <comment ref="H59" authorId="0">
      <text>
        <r>
          <rPr>
            <b/>
            <sz val="8"/>
            <rFont val="Tahoma"/>
            <family val="2"/>
          </rPr>
          <t>P: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Σε νεοτερη ενημέρωση που περιμένουμε αυτή η σήραγγα θα είναι&lt;500m οπότε και θα βγεί από την λίστα</t>
        </r>
      </text>
    </comment>
    <comment ref="H13" authorId="0">
      <text>
        <r>
          <rPr>
            <b/>
            <sz val="8"/>
            <rFont val="Tahoma"/>
            <family val="2"/>
          </rPr>
          <t>P:</t>
        </r>
        <r>
          <rPr>
            <sz val="8"/>
            <rFont val="Tahoma"/>
            <family val="2"/>
          </rPr>
          <t xml:space="preserve">
Ελέγθηκαν με το ΔΑ./Δ13/179
</t>
        </r>
      </text>
    </comment>
    <comment ref="H14" authorId="0">
      <text>
        <r>
          <rPr>
            <b/>
            <sz val="8"/>
            <rFont val="Tahoma"/>
            <family val="2"/>
          </rPr>
          <t>P:</t>
        </r>
        <r>
          <rPr>
            <sz val="8"/>
            <rFont val="Tahoma"/>
            <family val="2"/>
          </rPr>
          <t xml:space="preserve">
Ελέγθηκαν με το ΔΑ./Δ13/179
</t>
        </r>
      </text>
    </comment>
    <comment ref="H15" authorId="0">
      <text>
        <r>
          <rPr>
            <b/>
            <sz val="8"/>
            <rFont val="Tahoma"/>
            <family val="2"/>
          </rPr>
          <t>P:</t>
        </r>
        <r>
          <rPr>
            <sz val="8"/>
            <rFont val="Tahoma"/>
            <family val="2"/>
          </rPr>
          <t xml:space="preserve">
Ελέγθηκαν με το ΔΑ./Δ13/179
</t>
        </r>
      </text>
    </comment>
    <comment ref="H16" authorId="0">
      <text>
        <r>
          <rPr>
            <b/>
            <sz val="8"/>
            <rFont val="Tahoma"/>
            <family val="2"/>
          </rPr>
          <t>P:</t>
        </r>
        <r>
          <rPr>
            <sz val="8"/>
            <rFont val="Tahoma"/>
            <family val="2"/>
          </rPr>
          <t xml:space="preserve">
Ελέγθηκαν με το ΔΑ./Δ13/179
</t>
        </r>
      </text>
    </comment>
    <comment ref="H18" authorId="0">
      <text>
        <r>
          <rPr>
            <b/>
            <sz val="8"/>
            <rFont val="Tahoma"/>
            <family val="2"/>
          </rPr>
          <t>P:</t>
        </r>
        <r>
          <rPr>
            <sz val="8"/>
            <rFont val="Tahoma"/>
            <family val="2"/>
          </rPr>
          <t>Ελέγθηκαν με το ΔΑ./Δ13/161</t>
        </r>
      </text>
    </comment>
    <comment ref="H19" authorId="0">
      <text>
        <r>
          <rPr>
            <b/>
            <sz val="8"/>
            <rFont val="Tahoma"/>
            <family val="2"/>
          </rPr>
          <t>P:</t>
        </r>
        <r>
          <rPr>
            <sz val="8"/>
            <rFont val="Tahoma"/>
            <family val="2"/>
          </rPr>
          <t xml:space="preserve">
Ελέγθηκαν με το ΔΑ./Δ13/161</t>
        </r>
      </text>
    </comment>
    <comment ref="H20" authorId="0">
      <text>
        <r>
          <rPr>
            <b/>
            <sz val="8"/>
            <rFont val="Tahoma"/>
            <family val="2"/>
          </rPr>
          <t>P:</t>
        </r>
        <r>
          <rPr>
            <sz val="8"/>
            <rFont val="Tahoma"/>
            <family val="2"/>
          </rPr>
          <t xml:space="preserve">
Ελέγθηκαν με το ΔΑ./Δ13/161</t>
        </r>
      </text>
    </comment>
    <comment ref="H21" authorId="0">
      <text>
        <r>
          <rPr>
            <b/>
            <sz val="8"/>
            <rFont val="Tahoma"/>
            <family val="2"/>
          </rPr>
          <t>P:</t>
        </r>
        <r>
          <rPr>
            <sz val="8"/>
            <rFont val="Tahoma"/>
            <family val="2"/>
          </rPr>
          <t xml:space="preserve">
Ελέγθηκαν με το ΔΑ./Δ13/161</t>
        </r>
      </text>
    </comment>
    <comment ref="H24" authorId="0">
      <text>
        <r>
          <rPr>
            <b/>
            <sz val="8"/>
            <rFont val="Tahoma"/>
            <family val="2"/>
          </rPr>
          <t>P:</t>
        </r>
        <r>
          <rPr>
            <sz val="8"/>
            <rFont val="Tahoma"/>
            <family val="2"/>
          </rPr>
          <t xml:space="preserve">
Ελέγθηκαν με το ΔΑ./Δ13/161</t>
        </r>
      </text>
    </comment>
    <comment ref="H25" authorId="0">
      <text>
        <r>
          <rPr>
            <b/>
            <sz val="8"/>
            <rFont val="Tahoma"/>
            <family val="2"/>
          </rPr>
          <t>P:</t>
        </r>
        <r>
          <rPr>
            <sz val="8"/>
            <rFont val="Tahoma"/>
            <family val="2"/>
          </rPr>
          <t xml:space="preserve">
Ελέγθηκαν με το ΔΑ./Δ13/161</t>
        </r>
      </text>
    </comment>
    <comment ref="H32" authorId="0">
      <text>
        <r>
          <rPr>
            <b/>
            <sz val="8"/>
            <rFont val="Tahoma"/>
            <family val="2"/>
          </rPr>
          <t>P:</t>
        </r>
        <r>
          <rPr>
            <sz val="8"/>
            <rFont val="Tahoma"/>
            <family val="2"/>
          </rPr>
          <t xml:space="preserve">
Ελέγθηκαν με το ΔΑ./Δ13/161</t>
        </r>
      </text>
    </comment>
    <comment ref="H33" authorId="0">
      <text>
        <r>
          <rPr>
            <b/>
            <sz val="8"/>
            <rFont val="Tahoma"/>
            <family val="2"/>
          </rPr>
          <t>P:</t>
        </r>
        <r>
          <rPr>
            <sz val="8"/>
            <rFont val="Tahoma"/>
            <family val="2"/>
          </rPr>
          <t xml:space="preserve">
Ελέγθηκαν με το ΔΑ./Δ13/161</t>
        </r>
      </text>
    </comment>
    <comment ref="H34" authorId="0">
      <text>
        <r>
          <rPr>
            <b/>
            <sz val="8"/>
            <rFont val="Tahoma"/>
            <family val="2"/>
          </rPr>
          <t>P:</t>
        </r>
        <r>
          <rPr>
            <sz val="8"/>
            <rFont val="Tahoma"/>
            <family val="2"/>
          </rPr>
          <t xml:space="preserve">
Ελέγθηκαν με το ΔΑ./Δ13/161</t>
        </r>
      </text>
    </comment>
    <comment ref="H35" authorId="0">
      <text>
        <r>
          <rPr>
            <b/>
            <sz val="8"/>
            <rFont val="Tahoma"/>
            <family val="2"/>
          </rPr>
          <t>P:</t>
        </r>
        <r>
          <rPr>
            <sz val="8"/>
            <rFont val="Tahoma"/>
            <family val="2"/>
          </rPr>
          <t xml:space="preserve">
Ελέγθηκαν με το ΔΑ./Δ13/161</t>
        </r>
      </text>
    </comment>
    <comment ref="H36" authorId="0">
      <text>
        <r>
          <rPr>
            <b/>
            <sz val="8"/>
            <rFont val="Tahoma"/>
            <family val="2"/>
          </rPr>
          <t>P:</t>
        </r>
        <r>
          <rPr>
            <sz val="8"/>
            <rFont val="Tahoma"/>
            <family val="2"/>
          </rPr>
          <t xml:space="preserve">
Ελέγθηκαν με το ΔΑ./Δ13/161</t>
        </r>
      </text>
    </comment>
    <comment ref="H37" authorId="0">
      <text>
        <r>
          <rPr>
            <b/>
            <sz val="8"/>
            <rFont val="Tahoma"/>
            <family val="2"/>
          </rPr>
          <t>P:</t>
        </r>
        <r>
          <rPr>
            <sz val="8"/>
            <rFont val="Tahoma"/>
            <family val="2"/>
          </rPr>
          <t xml:space="preserve">
Ελέγθηκαν με το ΔΑ./Δ13/161</t>
        </r>
      </text>
    </comment>
    <comment ref="H38" authorId="0">
      <text>
        <r>
          <rPr>
            <b/>
            <sz val="8"/>
            <rFont val="Tahoma"/>
            <family val="2"/>
          </rPr>
          <t>P:</t>
        </r>
        <r>
          <rPr>
            <sz val="8"/>
            <rFont val="Tahoma"/>
            <family val="2"/>
          </rPr>
          <t xml:space="preserve">
Ελέγθηκαν με το ΔΑ./Δ13/161</t>
        </r>
      </text>
    </comment>
    <comment ref="H39" authorId="0">
      <text>
        <r>
          <rPr>
            <b/>
            <sz val="8"/>
            <rFont val="Tahoma"/>
            <family val="2"/>
          </rPr>
          <t>P:</t>
        </r>
        <r>
          <rPr>
            <sz val="8"/>
            <rFont val="Tahoma"/>
            <family val="2"/>
          </rPr>
          <t xml:space="preserve">
Ελέγθηκαν με το ΔΑ./Δ13/161</t>
        </r>
      </text>
    </comment>
    <comment ref="H40" authorId="0">
      <text>
        <r>
          <rPr>
            <b/>
            <sz val="8"/>
            <rFont val="Tahoma"/>
            <family val="2"/>
          </rPr>
          <t>P:</t>
        </r>
        <r>
          <rPr>
            <sz val="8"/>
            <rFont val="Tahoma"/>
            <family val="2"/>
          </rPr>
          <t xml:space="preserve">
Ελέγθηκαν με το ΔΑ./Δ13/161</t>
        </r>
      </text>
    </comment>
    <comment ref="H41" authorId="0">
      <text>
        <r>
          <rPr>
            <b/>
            <sz val="8"/>
            <rFont val="Tahoma"/>
            <family val="2"/>
          </rPr>
          <t>P:</t>
        </r>
        <r>
          <rPr>
            <sz val="8"/>
            <rFont val="Tahoma"/>
            <family val="2"/>
          </rPr>
          <t xml:space="preserve">
Ελέγθηκαν με το ΔΑ./Δ13/161</t>
        </r>
      </text>
    </comment>
  </commentList>
</comments>
</file>

<file path=xl/sharedStrings.xml><?xml version="1.0" encoding="utf-8"?>
<sst xmlns="http://schemas.openxmlformats.org/spreadsheetml/2006/main" count="695" uniqueCount="205">
  <si>
    <t>Αντίρριο - Εγνατία</t>
  </si>
  <si>
    <t>Πάτρα - Πύργος - Τσακώνα</t>
  </si>
  <si>
    <t>Σχηματάρι - Χαλκίδα</t>
  </si>
  <si>
    <t>Κόρινθος - Τρίπολη - Καλαμάτα</t>
  </si>
  <si>
    <t>Λεύκτρο - Σπάρτη</t>
  </si>
  <si>
    <t>ΠΑΘΕ</t>
  </si>
  <si>
    <t>ΒΟΑΚ</t>
  </si>
  <si>
    <t>ΝΟΑΚ</t>
  </si>
  <si>
    <t>ΕΓΝΑΤΙΑ</t>
  </si>
  <si>
    <t>Αττική Οδός (εξαιρείται το τμήμα από Α.Κ. Μεταμόρφωσης - Ελευσίνα)</t>
  </si>
  <si>
    <t>Επέκταση Αττικής Οδού έως Λαύριο</t>
  </si>
  <si>
    <t>Επέκταση Αττικής Οδού η προς Ραφήνα</t>
  </si>
  <si>
    <t>Σπάρτη - Γύθειο</t>
  </si>
  <si>
    <t>Τρίπολη - Πύργος</t>
  </si>
  <si>
    <t>Ελευσίνα - Θήβα</t>
  </si>
  <si>
    <t>Αντίρριο - Λαμία</t>
  </si>
  <si>
    <t>Αμφιλοχία - Πρέβεζα</t>
  </si>
  <si>
    <t>Τρίκαλα - Λάρισα</t>
  </si>
  <si>
    <t>Βελεστίνο (ΠΑΘΕ) - Βόλος</t>
  </si>
  <si>
    <t>Κάθετες συνδέσεις Εγνατίας Οδού</t>
  </si>
  <si>
    <t>Ιωάννινα - Κακκαβιά (Αλβανία)</t>
  </si>
  <si>
    <t>Σιατίστας - Ιεροπηγή / Κρυσταλλοπηγή (Αλβανία)</t>
  </si>
  <si>
    <t>Κοζάνη - Φλώρινα - Νίκη ( FYROM)</t>
  </si>
  <si>
    <t>Θεσσαλονίκη - Σέρρες - Προμαχών (Βουλγαρία)</t>
  </si>
  <si>
    <t>Ελευθερούπολη - Σέρρες - Λευκώνας</t>
  </si>
  <si>
    <t>Αρδάνιο -Ορμένιο (Βουλγαρία)</t>
  </si>
  <si>
    <t>ΣΥΝΟΛΟ:</t>
  </si>
  <si>
    <t>ΟΔΙΚΟ ΤΜΗΜΑ</t>
  </si>
  <si>
    <t>ΔΙΑΧΕΙΡΙΣΤΗΣ ΣΗΡΑΓΓΑΣ</t>
  </si>
  <si>
    <t>ΦΑΚΕΛΟΣ ΑΣΦΑΛΕΙΑΣ</t>
  </si>
  <si>
    <t>Κ.Α. ΣΗΡΑΓΓΑΣ</t>
  </si>
  <si>
    <t xml:space="preserve">ΟΝΟΜΑΣΙΑ ΣΗΡΑΓΓΑΣ </t>
  </si>
  <si>
    <t>Ηγουμενίτσας Βασιλικού</t>
  </si>
  <si>
    <t>Βασιλικού - Νεοχωρίου</t>
  </si>
  <si>
    <t>Δωδώνης</t>
  </si>
  <si>
    <t>Δωδώνης - Ιωαννίνων</t>
  </si>
  <si>
    <t>Παμβώτιδας - Αράχθου</t>
  </si>
  <si>
    <t>Αράχθου - Περιστερίου</t>
  </si>
  <si>
    <t>Περιστερίου - Μετσόβου</t>
  </si>
  <si>
    <t>Μετσόβου - Παναγιάς</t>
  </si>
  <si>
    <t>Παναγιάς - Αγ. Παρασκευής</t>
  </si>
  <si>
    <t>Αγ. Παρασκευής - Βενέτικου</t>
  </si>
  <si>
    <t>Στρυμόνα - Αγ. Ανδρέα</t>
  </si>
  <si>
    <t>Βασιλικού</t>
  </si>
  <si>
    <t>Μεσοβουνίου Σ2</t>
  </si>
  <si>
    <t>Γκρίκας Σ3</t>
  </si>
  <si>
    <t>ΜΗΚΟΣ (m) Δ. Κλάδου</t>
  </si>
  <si>
    <t>ΜΗΚΟΣ (m) Αρ. Κλάδου</t>
  </si>
  <si>
    <t>Λ</t>
  </si>
  <si>
    <t>ΜΗΚΟΣ ΤΜΗΜΑΤΟΣ (km)</t>
  </si>
  <si>
    <t>ΜΗΚΟΣ ΟΔΟΥ (km)</t>
  </si>
  <si>
    <t>Σ1</t>
  </si>
  <si>
    <t>Νεοχωρίου</t>
  </si>
  <si>
    <t>Κ</t>
  </si>
  <si>
    <t>Δρίσκου</t>
  </si>
  <si>
    <t>ΥΚ</t>
  </si>
  <si>
    <t>Ανθοχωρίου</t>
  </si>
  <si>
    <t>Δύο Κορυφών</t>
  </si>
  <si>
    <t>Κρημνού</t>
  </si>
  <si>
    <t>Καλαμιών</t>
  </si>
  <si>
    <t>Κωσταράκου</t>
  </si>
  <si>
    <t>Σ1 (Παναγιάς)</t>
  </si>
  <si>
    <t>Σ2 (Συρτού)</t>
  </si>
  <si>
    <t>Σ2 (Αγναντερού)</t>
  </si>
  <si>
    <t>Σ3 (Πριόνια)</t>
  </si>
  <si>
    <t>Σ9 (Καραντζά)</t>
  </si>
  <si>
    <t>Συμβόλου</t>
  </si>
  <si>
    <t>Ανήλιου</t>
  </si>
  <si>
    <t>Σ4 Βελανιδίων)</t>
  </si>
  <si>
    <t>Σ1 (Βενέτικου)</t>
  </si>
  <si>
    <t>ΜΟΝΗΣ (Μ) ΔΙΠΛΗΣ (Δ) ΚΑΤΕΥΘΥΝΣΗΣ</t>
  </si>
  <si>
    <t>Μ</t>
  </si>
  <si>
    <t>Δ</t>
  </si>
  <si>
    <t>ΜΗΚΟΣ ΔΙΠΛΗΣ ΚΑΤΕΥΘΥΝΣΗΣ (m)</t>
  </si>
  <si>
    <t>ΛΩΡΙΔΕΣ ΑΝΑ ΚΑΤΕΥΘΥΝΣΗ</t>
  </si>
  <si>
    <t>Αγ. Βαρβάρα - Απόμαρμα</t>
  </si>
  <si>
    <t>Αγ. Βαρβάρα</t>
  </si>
  <si>
    <t xml:space="preserve">ΦΑΣΗ ΣΗΡΑΓΓΑΣ ΜΕΛΕΤΗ (Μ)                ΥΠΟ ΚΑΤΑΣΚΕΥΗ (ΥΚ) ΚΑΤΑΣΚΕΥΑΣΜΕΝΗ (Κ)   ΛΕΙΤΟΥΡΓΙΑ (Λ)    </t>
  </si>
  <si>
    <t>ΗΜΕΡΟΜΗΝΙΑ ΑΠΟΔΟΣΗΣ ΣΕ ΚΥΚΛΟΦΟΡΙΑ (ΠΡΙΝ 30/04/2006 - ΜΕΤΑ)</t>
  </si>
  <si>
    <t>Γορίτσα - Αγριά</t>
  </si>
  <si>
    <t>Γορίτσα</t>
  </si>
  <si>
    <t>ΚΟΜΒΟΙ / ΤΜΗΜΑ ΜΕ ΣΗΡΑΓΓΑ</t>
  </si>
  <si>
    <t>ΟΧΙ</t>
  </si>
  <si>
    <t>ΔΕΝ ΕΧΟΥΜΕ ΣΤΟΙΧΕΙΑ</t>
  </si>
  <si>
    <t>ΑΥΤΟΚΙΝΗΤΟΔΡΟΜΟΣ ΚΕΝΤΡΙΚΗΣ ΕΛΛΑΔΟΣ Α.Ε.</t>
  </si>
  <si>
    <t>ΑΥΤΟΚΙΝΗΤΟΔΡΟΜΟΣ ΑΙΓΑΙΟΥ Α.Ε.</t>
  </si>
  <si>
    <t>ΑΤΤΙΚΗ ΟΔΟΣ Α.Ε.</t>
  </si>
  <si>
    <t>ΝΕΑ ΟΔΟΣ Α.Ε.</t>
  </si>
  <si>
    <t>Χ.Θ.192+225</t>
  </si>
  <si>
    <t>ΜΗΚΟΣ</t>
  </si>
  <si>
    <t>Λαμία - Εγνατία (Ε65)</t>
  </si>
  <si>
    <t>Χ.Θ. 26+870</t>
  </si>
  <si>
    <t>Χ.Θ. 162+750</t>
  </si>
  <si>
    <t>Χ.Θ. 167+200</t>
  </si>
  <si>
    <t>Χ.Θ. 168+330</t>
  </si>
  <si>
    <t>Σήραγγα Νεοχωρίου (Χ.Θ. 50+388)</t>
  </si>
  <si>
    <t>Σήραγγα Καλογερικού (Χ.Θ. 84+200)</t>
  </si>
  <si>
    <t>Σήραγγα Αρτεμισίου (Χ.Θ. 53+813)</t>
  </si>
  <si>
    <t>Σήραγγα Ραψομάτη (Χ.Θ. 98+400)</t>
  </si>
  <si>
    <t>Μεσολόγγι - Αγρίνιο - Λαμία</t>
  </si>
  <si>
    <t>Κόρινθος Πάτρα</t>
  </si>
  <si>
    <t>2 +ΛΕΑ</t>
  </si>
  <si>
    <t>ΕΠΟΠΤΕΥΟΥΣΑ ΥΠΗΡΕΣΙΑ</t>
  </si>
  <si>
    <t>(1) 2</t>
  </si>
  <si>
    <t>Δ (Μ)</t>
  </si>
  <si>
    <t>Κατερίνη</t>
  </si>
  <si>
    <t>Κνημίδας</t>
  </si>
  <si>
    <t>Διχαλορέματος</t>
  </si>
  <si>
    <t>Α.Κ 12 έως Α.Κ 13</t>
  </si>
  <si>
    <t>Βριλησσίων</t>
  </si>
  <si>
    <t>Τυμφρηστός</t>
  </si>
  <si>
    <t>Παλαιά</t>
  </si>
  <si>
    <t>Υποθαλάσσια Ζευξη Ακτίου Πρέβεζας</t>
  </si>
  <si>
    <t>Άκτιο - Πρέβεζα</t>
  </si>
  <si>
    <t>Χ.Θ. 52+400</t>
  </si>
  <si>
    <t>Χ.Θ. 51+575</t>
  </si>
  <si>
    <t>Χ.Θ. 56+035</t>
  </si>
  <si>
    <t>Χ.Θ. 56+155</t>
  </si>
  <si>
    <t>Χ.Θ. 59+070</t>
  </si>
  <si>
    <t>Χ.Θ. 67+400</t>
  </si>
  <si>
    <t>Χ.Θ. 101+440</t>
  </si>
  <si>
    <t>Χ.Θ. 102+265</t>
  </si>
  <si>
    <t>Χ.Θ. 102+298</t>
  </si>
  <si>
    <t>-</t>
  </si>
  <si>
    <t>ΔΕΝ ΕΧΟΥΜΕ ΣΤΟΙΧΕΙΑ (Ίσως Παράκαμψη Δελφών)</t>
  </si>
  <si>
    <t>Υπογειοποίηση Κατερίνης</t>
  </si>
  <si>
    <t xml:space="preserve">ΝΕΑ ΟΔΟΣ Α.Ε. </t>
  </si>
  <si>
    <t>ΕΥΔΕ Μελετών - Κατασκευών Έργων Παραχώρησης Αττικής και Ιόνιας Οδού           ΕΥΔΕ Λειτουργίας και συντήρησης Έργων Παραχώρησης</t>
  </si>
  <si>
    <t>ΕΥΔΕ Μελετών - Κατασκευών Έργων Παραχώρησης Αττικής και Ιόνιας Οδού           ΕΥΔΕ Λειτουργίας και Συντήρησης Έργων Παραχώρησης</t>
  </si>
  <si>
    <t>ΕΥΔΕ Μελετών - Κατασκευών Έργων Παραχώρησης Πελοπονήσσου           ΕΥΔΕ Λειτουργίας και Συντήρησης Έργων Παραχώρησης</t>
  </si>
  <si>
    <t>ΕΓΝΑΤΙΑ ΟΔΟΣ Α.Ε.</t>
  </si>
  <si>
    <t>ΕΥΔΕ/ΒΟΑΚ</t>
  </si>
  <si>
    <t>ΔΕΣΕ ΣΤΕΡΕΑΣ ΕΛΛΑΔΑΣ</t>
  </si>
  <si>
    <t>ΤΕΟ Α.Ε.</t>
  </si>
  <si>
    <t>Σ1 Ν (ΑΓ. Νικολάου)</t>
  </si>
  <si>
    <t>Βοτονοσίου</t>
  </si>
  <si>
    <t xml:space="preserve">ΕΥΔΕ/Λειτουργίας και συντήρησης
έργων παραχώρησης.
</t>
  </si>
  <si>
    <t>Δ.Δ.Ε. ΠΕΡΙΦ. ΣΤΕΡΕΑΣ ΕΛΛΑΔΑΣ</t>
  </si>
  <si>
    <t>Δ/ΝΣΗ Δ1</t>
  </si>
  <si>
    <t>Γηροκομείο</t>
  </si>
  <si>
    <t xml:space="preserve">Ε.Π.Π </t>
  </si>
  <si>
    <t>3+ΛΕΑ</t>
  </si>
  <si>
    <t>Κακιά Σκάλα</t>
  </si>
  <si>
    <t>Αγ. Κων/νος - Κ. Βούρλα</t>
  </si>
  <si>
    <t>Α.Κ. ΑΓ. Μαρίνας Στυλίδας- Α.Κ. Ραχών</t>
  </si>
  <si>
    <t>Τ7</t>
  </si>
  <si>
    <t>Τ9</t>
  </si>
  <si>
    <t xml:space="preserve">ΕΥΔΕ  Αυτοκινητόδρομος ΠΑΘΕ </t>
  </si>
  <si>
    <t>Πολυμύλου - Βέροια</t>
  </si>
  <si>
    <t>Total Tube Length  (m) ΟΛΩΝ</t>
  </si>
  <si>
    <t>Άθροισμα μηκών μεγαλύτερων κλάδων σήραγγας  (m) ΟΛΩΝ</t>
  </si>
  <si>
    <t>Total Tube Length  (m) Λειτουργούντων και κατασ/νων</t>
  </si>
  <si>
    <t>Άθροισμα μηκών μεγαλύτερων κλάδων σήραγγας  (m) Λειτουργούντων και κατασ/νων</t>
  </si>
  <si>
    <t>Σ8 (Κοιλώματος)</t>
  </si>
  <si>
    <t>Κομοτηνή - Νύμφαια - Ελληνοβουλγαρικά Σύνορα (ΚΑ 75)</t>
  </si>
  <si>
    <t>Κομοτηνή - Νυμφαία - Ελληνοβουλγαρικά Σύνορα (ΚΑ 75)</t>
  </si>
  <si>
    <t>Νυμφαία</t>
  </si>
  <si>
    <t>Μποζαίτικα</t>
  </si>
  <si>
    <t>ΑΙΘΡΑ</t>
  </si>
  <si>
    <t xml:space="preserve">Ελευσίνα – Κόρινθος – Πάτρα – Τσακώνα </t>
  </si>
  <si>
    <t>ΟΛΥΜΠΙΑ ΟΔΟΣ Α.Ε.</t>
  </si>
  <si>
    <t>ΓΕΡΑΝΕΙΑ - ΘΗΣΕΑΣ</t>
  </si>
  <si>
    <t>ΕΥΠΑΛΙΝΟΣ - ΣΚΙΡΩΝ</t>
  </si>
  <si>
    <t>ΗΜ/ΝΙΑ ΠΑΡΑΔΟΣΗΣ ΣΕ ΛΕΙΤΟΥΡΓΙΑ</t>
  </si>
  <si>
    <r>
      <rPr>
        <b/>
        <sz val="10"/>
        <color indexed="10"/>
        <rFont val="Arial"/>
        <family val="2"/>
      </rPr>
      <t>ΜΑΚΥΝΕΙΑΣ</t>
    </r>
    <r>
      <rPr>
        <sz val="10"/>
        <rFont val="Arial"/>
        <family val="2"/>
      </rPr>
      <t xml:space="preserve">                              Χ.Θ. 3+930</t>
    </r>
  </si>
  <si>
    <r>
      <rPr>
        <b/>
        <sz val="10"/>
        <color indexed="10"/>
        <rFont val="Arial"/>
        <family val="2"/>
      </rPr>
      <t>ΚΑΛΥΔΟΝΑΣ</t>
    </r>
    <r>
      <rPr>
        <sz val="10"/>
        <rFont val="Arial"/>
        <family val="2"/>
      </rPr>
      <t xml:space="preserve">                         Χ.Θ. 23+470</t>
    </r>
  </si>
  <si>
    <t>Χ.Θ.117+031</t>
  </si>
  <si>
    <t>Σήραγγα Νεοχωρίου (Χ.Θ. 50+365)</t>
  </si>
  <si>
    <t>Νεοχωρίου - Σελλών (Τύριας)</t>
  </si>
  <si>
    <t>Σελλών/(Τύριας) - Δωδώνης</t>
  </si>
  <si>
    <t>Αρχαιολογικός Χώρος</t>
  </si>
  <si>
    <t>Μήκος Λ</t>
  </si>
  <si>
    <t xml:space="preserve">Μήκος Μελέτης </t>
  </si>
  <si>
    <t>Μήκος Κατασκευής</t>
  </si>
  <si>
    <t>Τέμπη - Πλαταμώνας (Τ1)</t>
  </si>
  <si>
    <t>Τέμπη - Πλαταμώνας (Τ2)</t>
  </si>
  <si>
    <t>Τέμπη - Πλαταμώνας (Τ3)</t>
  </si>
  <si>
    <t xml:space="preserve">ΜΟΡΕΑΣ Α.Ε.  </t>
  </si>
  <si>
    <t xml:space="preserve">ΜΟΡΕΑΣ Α.Ε.    </t>
  </si>
  <si>
    <t xml:space="preserve">ΜΟΡΕΑΣ Α.Ε. </t>
  </si>
  <si>
    <t>ΒΓΗΚΕ ΕΚΤΟΣ Ελευθεροχώρι - Τύρια</t>
  </si>
  <si>
    <t>Θέση Κεραίες ή Στέρνας (Χ.Θ. 47+010)</t>
  </si>
  <si>
    <t>*********</t>
  </si>
  <si>
    <t xml:space="preserve">Κατηγοριοποίηση κατά ADR 2007 </t>
  </si>
  <si>
    <t>Σ2 (Παραμυθιάς)</t>
  </si>
  <si>
    <t>Σ2 (Σελλών)</t>
  </si>
  <si>
    <t>Τ8 (Περιστερίου)</t>
  </si>
  <si>
    <t>Μετσόβου (Πίνδου)</t>
  </si>
  <si>
    <t>Σ13 (Πολυμύλου)</t>
  </si>
  <si>
    <t>Σ10 (Βερμίου)</t>
  </si>
  <si>
    <t>Σ1 (Ασωμάτων)</t>
  </si>
  <si>
    <t>ΕΠΙΤΡΕΠΟΝΤΑΙ Α ΟΛΑ</t>
  </si>
  <si>
    <t>Απαγορεύονται όλα</t>
  </si>
  <si>
    <t>Απαγορεύονται όλαΙ  (η Τροχαία με απόφαση της τα επιτρέπει)</t>
  </si>
  <si>
    <t>Απαγορεύονται όλα(η Τροχαία με απόφαση της τα επιτρέπει)</t>
  </si>
  <si>
    <t>Απαγορεύονται όλα (η Τροχαία με απόφαση της τα επιτρέπει)</t>
  </si>
  <si>
    <t>?</t>
  </si>
  <si>
    <t>ΕΠΙΤΡΕΠΕΤΑΙ ΣΥΓΚΕΚΡΙΜΕΝΕΣ ΩΡΕΣ</t>
  </si>
  <si>
    <t>Χ.Θ. 378 +000 (Τ1)</t>
  </si>
  <si>
    <t>Χ.Θ. 378+000 (Τ1)</t>
  </si>
  <si>
    <t>Χ.Θ. 380+000 (Τ2)</t>
  </si>
  <si>
    <r>
      <t xml:space="preserve">Χ.Θ. 401+000  (Τ3) </t>
    </r>
    <r>
      <rPr>
        <b/>
        <sz val="10"/>
        <rFont val="Arial"/>
        <family val="2"/>
      </rPr>
      <t>?</t>
    </r>
  </si>
  <si>
    <r>
      <t xml:space="preserve">Χ.Θ. 401+200  (Τ3) </t>
    </r>
    <r>
      <rPr>
        <b/>
        <sz val="10"/>
        <rFont val="Arial"/>
        <family val="2"/>
      </rPr>
      <t>?</t>
    </r>
  </si>
  <si>
    <t>ΕΥΔΕ ΚΑΡΛΑΣ</t>
  </si>
  <si>
    <t>Υφιστάμενο καθεστώς διέλευσης επικίνδυνων εμπορευμάτων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</si>
</sst>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.0"/>
    <numFmt numFmtId="181" formatCode="&quot;Ναι&quot;;&quot;Ναι&quot;;&quot;'Οχι&quot;"/>
    <numFmt numFmtId="182" formatCode="&quot;Αληθές&quot;;&quot;Αληθές&quot;;&quot;Ψευδές&quot;"/>
    <numFmt numFmtId="183" formatCode="&quot;Ενεργοποίηση&quot;;&quot;Ενεργοποίηση&quot;;&quot;Απενεργοποίηση&quot;"/>
    <numFmt numFmtId="184" formatCode="[$€-2]\ #,##0.00_);[Red]\([$€-2]\ #,##0.00\)"/>
    <numFmt numFmtId="185" formatCode="0.00000000"/>
    <numFmt numFmtId="186" formatCode="[$-408]dddd\,\ d\ mmmm\ yyyy"/>
    <numFmt numFmtId="187" formatCode="dd/mm/yy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0"/>
    <numFmt numFmtId="192" formatCode="000"/>
    <numFmt numFmtId="193" formatCode="[$-F800]dddd\,\ mmmm\ dd\,\ yyyy"/>
    <numFmt numFmtId="194" formatCode="[$-409]dddd\,\ mmmm\ dd\,\ yyyy"/>
    <numFmt numFmtId="195" formatCode="[$-409]mmm\-yy;@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b/>
      <sz val="8"/>
      <name val="Tahoma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 style="medium"/>
      <right style="thin"/>
      <top style="thin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8" borderId="1" applyNumberFormat="0" applyAlignment="0" applyProtection="0"/>
  </cellStyleXfs>
  <cellXfs count="3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80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1" fillId="0" borderId="10" xfId="0" applyFont="1" applyBorder="1" applyAlignment="1">
      <alignment wrapText="1"/>
    </xf>
    <xf numFmtId="180" fontId="0" fillId="0" borderId="15" xfId="0" applyNumberFormat="1" applyBorder="1" applyAlignment="1">
      <alignment horizontal="center"/>
    </xf>
    <xf numFmtId="0" fontId="0" fillId="0" borderId="15" xfId="0" applyFill="1" applyBorder="1" applyAlignment="1">
      <alignment wrapText="1"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180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180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 horizontal="right"/>
    </xf>
    <xf numFmtId="0" fontId="0" fillId="0" borderId="15" xfId="0" applyFont="1" applyFill="1" applyBorder="1" applyAlignment="1">
      <alignment horizontal="center" wrapText="1"/>
    </xf>
    <xf numFmtId="180" fontId="0" fillId="0" borderId="16" xfId="0" applyNumberFormat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right"/>
    </xf>
    <xf numFmtId="0" fontId="0" fillId="33" borderId="16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5" xfId="0" applyFill="1" applyBorder="1" applyAlignment="1">
      <alignment/>
    </xf>
    <xf numFmtId="0" fontId="0" fillId="0" borderId="1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0" xfId="0" applyFill="1" applyBorder="1" applyAlignment="1">
      <alignment horizontal="right" wrapText="1"/>
    </xf>
    <xf numFmtId="0" fontId="0" fillId="0" borderId="15" xfId="0" applyFill="1" applyBorder="1" applyAlignment="1">
      <alignment horizontal="right" wrapText="1"/>
    </xf>
    <xf numFmtId="0" fontId="0" fillId="0" borderId="16" xfId="0" applyFill="1" applyBorder="1" applyAlignment="1">
      <alignment horizontal="right" wrapText="1"/>
    </xf>
    <xf numFmtId="0" fontId="0" fillId="0" borderId="13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2" xfId="0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ont="1" applyBorder="1" applyAlignment="1">
      <alignment horizontal="left" vertical="center"/>
    </xf>
    <xf numFmtId="0" fontId="0" fillId="0" borderId="16" xfId="0" applyFill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 horizontal="center" wrapText="1"/>
    </xf>
    <xf numFmtId="0" fontId="0" fillId="0" borderId="11" xfId="0" applyFill="1" applyBorder="1" applyAlignment="1">
      <alignment horizontal="right" wrapText="1"/>
    </xf>
    <xf numFmtId="0" fontId="0" fillId="0" borderId="11" xfId="0" applyFill="1" applyBorder="1" applyAlignment="1">
      <alignment horizontal="center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3" xfId="0" applyBorder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37" borderId="10" xfId="0" applyFont="1" applyFill="1" applyBorder="1" applyAlignment="1">
      <alignment/>
    </xf>
    <xf numFmtId="0" fontId="0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0" borderId="15" xfId="0" applyBorder="1" applyAlignment="1">
      <alignment horizontal="center" vertical="top" wrapText="1"/>
    </xf>
    <xf numFmtId="0" fontId="1" fillId="0" borderId="10" xfId="0" applyFont="1" applyFill="1" applyBorder="1" applyAlignment="1">
      <alignment wrapText="1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6" fillId="0" borderId="10" xfId="0" applyFont="1" applyBorder="1" applyAlignment="1">
      <alignment horizontal="right"/>
    </xf>
    <xf numFmtId="0" fontId="4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vertical="top" wrapText="1"/>
    </xf>
    <xf numFmtId="0" fontId="46" fillId="0" borderId="10" xfId="0" applyFont="1" applyFill="1" applyBorder="1" applyAlignment="1">
      <alignment wrapText="1"/>
    </xf>
    <xf numFmtId="0" fontId="46" fillId="0" borderId="15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46" fillId="35" borderId="10" xfId="0" applyFont="1" applyFill="1" applyBorder="1" applyAlignment="1">
      <alignment/>
    </xf>
    <xf numFmtId="0" fontId="0" fillId="0" borderId="11" xfId="0" applyFill="1" applyBorder="1" applyAlignment="1">
      <alignment horizontal="right"/>
    </xf>
    <xf numFmtId="0" fontId="1" fillId="0" borderId="11" xfId="0" applyFont="1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1" fillId="0" borderId="15" xfId="0" applyFont="1" applyBorder="1" applyAlignment="1">
      <alignment wrapText="1"/>
    </xf>
    <xf numFmtId="0" fontId="5" fillId="0" borderId="10" xfId="0" applyFont="1" applyBorder="1" applyAlignment="1">
      <alignment/>
    </xf>
    <xf numFmtId="0" fontId="0" fillId="0" borderId="13" xfId="0" applyFont="1" applyBorder="1" applyAlignment="1">
      <alignment horizontal="right"/>
    </xf>
    <xf numFmtId="192" fontId="0" fillId="0" borderId="10" xfId="0" applyNumberFormat="1" applyBorder="1" applyAlignment="1">
      <alignment horizontal="right"/>
    </xf>
    <xf numFmtId="192" fontId="0" fillId="0" borderId="11" xfId="0" applyNumberFormat="1" applyBorder="1" applyAlignment="1">
      <alignment horizontal="right"/>
    </xf>
    <xf numFmtId="0" fontId="0" fillId="0" borderId="16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46" fillId="0" borderId="10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46" fillId="0" borderId="10" xfId="0" applyFont="1" applyBorder="1" applyAlignment="1">
      <alignment horizontal="center"/>
    </xf>
    <xf numFmtId="14" fontId="0" fillId="0" borderId="10" xfId="0" applyNumberFormat="1" applyBorder="1" applyAlignment="1">
      <alignment/>
    </xf>
    <xf numFmtId="195" fontId="0" fillId="0" borderId="10" xfId="0" applyNumberFormat="1" applyBorder="1" applyAlignment="1">
      <alignment horizontal="right"/>
    </xf>
    <xf numFmtId="195" fontId="0" fillId="0" borderId="15" xfId="0" applyNumberFormat="1" applyBorder="1" applyAlignment="1">
      <alignment horizontal="right"/>
    </xf>
    <xf numFmtId="195" fontId="0" fillId="0" borderId="17" xfId="0" applyNumberFormat="1" applyBorder="1" applyAlignment="1">
      <alignment horizontal="right"/>
    </xf>
    <xf numFmtId="195" fontId="0" fillId="0" borderId="10" xfId="0" applyNumberFormat="1" applyFont="1" applyFill="1" applyBorder="1" applyAlignment="1">
      <alignment horizontal="right"/>
    </xf>
    <xf numFmtId="195" fontId="0" fillId="0" borderId="15" xfId="0" applyNumberFormat="1" applyFont="1" applyFill="1" applyBorder="1" applyAlignment="1">
      <alignment horizontal="center" wrapText="1"/>
    </xf>
    <xf numFmtId="195" fontId="0" fillId="0" borderId="16" xfId="0" applyNumberFormat="1" applyBorder="1" applyAlignment="1">
      <alignment/>
    </xf>
    <xf numFmtId="195" fontId="0" fillId="0" borderId="11" xfId="0" applyNumberFormat="1" applyBorder="1" applyAlignment="1">
      <alignment horizontal="right"/>
    </xf>
    <xf numFmtId="195" fontId="0" fillId="0" borderId="10" xfId="0" applyNumberFormat="1" applyFill="1" applyBorder="1" applyAlignment="1">
      <alignment horizontal="right"/>
    </xf>
    <xf numFmtId="195" fontId="0" fillId="0" borderId="15" xfId="0" applyNumberFormat="1" applyFill="1" applyBorder="1" applyAlignment="1">
      <alignment horizontal="right"/>
    </xf>
    <xf numFmtId="195" fontId="0" fillId="0" borderId="16" xfId="0" applyNumberFormat="1" applyBorder="1" applyAlignment="1">
      <alignment horizontal="center"/>
    </xf>
    <xf numFmtId="195" fontId="0" fillId="0" borderId="13" xfId="0" applyNumberFormat="1" applyBorder="1" applyAlignment="1">
      <alignment horizontal="right"/>
    </xf>
    <xf numFmtId="195" fontId="0" fillId="0" borderId="12" xfId="0" applyNumberFormat="1" applyBorder="1" applyAlignment="1">
      <alignment horizontal="right"/>
    </xf>
    <xf numFmtId="195" fontId="0" fillId="0" borderId="14" xfId="0" applyNumberFormat="1" applyBorder="1" applyAlignment="1">
      <alignment horizontal="right"/>
    </xf>
    <xf numFmtId="195" fontId="0" fillId="0" borderId="10" xfId="0" applyNumberFormat="1" applyBorder="1" applyAlignment="1">
      <alignment/>
    </xf>
    <xf numFmtId="195" fontId="0" fillId="0" borderId="11" xfId="0" applyNumberFormat="1" applyBorder="1" applyAlignment="1">
      <alignment/>
    </xf>
    <xf numFmtId="195" fontId="0" fillId="0" borderId="16" xfId="0" applyNumberFormat="1" applyBorder="1" applyAlignment="1">
      <alignment horizontal="right"/>
    </xf>
    <xf numFmtId="195" fontId="0" fillId="0" borderId="10" xfId="0" applyNumberFormat="1" applyBorder="1" applyAlignment="1">
      <alignment horizontal="center"/>
    </xf>
    <xf numFmtId="195" fontId="1" fillId="0" borderId="10" xfId="0" applyNumberFormat="1" applyFont="1" applyBorder="1" applyAlignment="1">
      <alignment wrapText="1"/>
    </xf>
    <xf numFmtId="195" fontId="0" fillId="0" borderId="15" xfId="0" applyNumberFormat="1" applyBorder="1" applyAlignment="1">
      <alignment/>
    </xf>
    <xf numFmtId="0" fontId="1" fillId="0" borderId="10" xfId="0" applyFont="1" applyBorder="1" applyAlignment="1">
      <alignment vertical="center"/>
    </xf>
    <xf numFmtId="0" fontId="1" fillId="34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38" borderId="10" xfId="0" applyFill="1" applyBorder="1" applyAlignment="1">
      <alignment/>
    </xf>
    <xf numFmtId="0" fontId="1" fillId="36" borderId="10" xfId="0" applyFont="1" applyFill="1" applyBorder="1" applyAlignment="1">
      <alignment vertical="center" wrapText="1"/>
    </xf>
    <xf numFmtId="0" fontId="1" fillId="36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95" fontId="46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vertical="center" wrapText="1" shrinkToFi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 shrinkToFit="1"/>
    </xf>
    <xf numFmtId="195" fontId="0" fillId="0" borderId="10" xfId="0" applyNumberFormat="1" applyFont="1" applyBorder="1" applyAlignment="1">
      <alignment horizontal="right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180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right" wrapText="1"/>
    </xf>
    <xf numFmtId="0" fontId="1" fillId="0" borderId="11" xfId="0" applyNumberFormat="1" applyFont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195" fontId="1" fillId="0" borderId="13" xfId="0" applyNumberFormat="1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92" fontId="0" fillId="0" borderId="22" xfId="0" applyNumberFormat="1" applyBorder="1" applyAlignment="1">
      <alignment horizontal="right"/>
    </xf>
    <xf numFmtId="0" fontId="0" fillId="0" borderId="23" xfId="0" applyFill="1" applyBorder="1" applyAlignment="1">
      <alignment wrapText="1"/>
    </xf>
    <xf numFmtId="0" fontId="0" fillId="0" borderId="23" xfId="0" applyBorder="1" applyAlignment="1">
      <alignment wrapText="1"/>
    </xf>
    <xf numFmtId="192" fontId="0" fillId="0" borderId="22" xfId="0" applyNumberFormat="1" applyFill="1" applyBorder="1" applyAlignment="1">
      <alignment horizontal="right" wrapText="1"/>
    </xf>
    <xf numFmtId="0" fontId="0" fillId="39" borderId="23" xfId="0" applyFill="1" applyBorder="1" applyAlignment="1">
      <alignment wrapText="1"/>
    </xf>
    <xf numFmtId="192" fontId="0" fillId="0" borderId="22" xfId="0" applyNumberFormat="1" applyFill="1" applyBorder="1" applyAlignment="1">
      <alignment horizontal="right"/>
    </xf>
    <xf numFmtId="192" fontId="0" fillId="0" borderId="22" xfId="0" applyNumberFormat="1" applyFont="1" applyBorder="1" applyAlignment="1">
      <alignment horizontal="right"/>
    </xf>
    <xf numFmtId="192" fontId="46" fillId="0" borderId="22" xfId="0" applyNumberFormat="1" applyFont="1" applyBorder="1" applyAlignment="1">
      <alignment horizontal="right"/>
    </xf>
    <xf numFmtId="0" fontId="1" fillId="0" borderId="23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4" xfId="0" applyFill="1" applyBorder="1" applyAlignment="1">
      <alignment horizontal="left" wrapText="1"/>
    </xf>
    <xf numFmtId="180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195" fontId="0" fillId="0" borderId="12" xfId="0" applyNumberFormat="1" applyBorder="1" applyAlignment="1">
      <alignment/>
    </xf>
    <xf numFmtId="0" fontId="0" fillId="0" borderId="12" xfId="0" applyBorder="1" applyAlignment="1">
      <alignment vertical="center" wrapText="1"/>
    </xf>
    <xf numFmtId="192" fontId="0" fillId="0" borderId="25" xfId="0" applyNumberFormat="1" applyBorder="1" applyAlignment="1">
      <alignment horizontal="right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92" fontId="0" fillId="0" borderId="26" xfId="0" applyNumberFormat="1" applyBorder="1" applyAlignment="1">
      <alignment horizontal="right"/>
    </xf>
    <xf numFmtId="192" fontId="0" fillId="0" borderId="27" xfId="0" applyNumberFormat="1" applyBorder="1" applyAlignment="1">
      <alignment horizontal="right"/>
    </xf>
    <xf numFmtId="0" fontId="0" fillId="0" borderId="28" xfId="0" applyBorder="1" applyAlignment="1">
      <alignment horizontal="center"/>
    </xf>
    <xf numFmtId="0" fontId="0" fillId="35" borderId="15" xfId="0" applyFill="1" applyBorder="1" applyAlignment="1">
      <alignment/>
    </xf>
    <xf numFmtId="0" fontId="0" fillId="0" borderId="11" xfId="0" applyFill="1" applyBorder="1" applyAlignment="1">
      <alignment wrapText="1"/>
    </xf>
    <xf numFmtId="0" fontId="1" fillId="36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192" fontId="1" fillId="0" borderId="27" xfId="0" applyNumberFormat="1" applyFont="1" applyBorder="1" applyAlignment="1">
      <alignment horizontal="right" wrapText="1"/>
    </xf>
    <xf numFmtId="0" fontId="0" fillId="0" borderId="29" xfId="0" applyBorder="1" applyAlignment="1">
      <alignment wrapText="1"/>
    </xf>
    <xf numFmtId="0" fontId="0" fillId="0" borderId="11" xfId="0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192" fontId="0" fillId="0" borderId="26" xfId="0" applyNumberFormat="1" applyBorder="1" applyAlignment="1">
      <alignment horizontal="right" wrapText="1"/>
    </xf>
    <xf numFmtId="0" fontId="0" fillId="0" borderId="15" xfId="0" applyBorder="1" applyAlignment="1">
      <alignment vertical="center" wrapText="1"/>
    </xf>
    <xf numFmtId="192" fontId="0" fillId="0" borderId="27" xfId="0" applyNumberFormat="1" applyFill="1" applyBorder="1" applyAlignment="1">
      <alignment horizontal="right" wrapText="1"/>
    </xf>
    <xf numFmtId="0" fontId="0" fillId="0" borderId="30" xfId="0" applyBorder="1" applyAlignment="1">
      <alignment wrapText="1"/>
    </xf>
    <xf numFmtId="0" fontId="0" fillId="39" borderId="31" xfId="0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192" fontId="0" fillId="0" borderId="32" xfId="0" applyNumberFormat="1" applyBorder="1" applyAlignment="1">
      <alignment horizontal="right"/>
    </xf>
    <xf numFmtId="0" fontId="0" fillId="0" borderId="33" xfId="0" applyBorder="1" applyAlignment="1">
      <alignment horizontal="center"/>
    </xf>
    <xf numFmtId="0" fontId="1" fillId="36" borderId="15" xfId="0" applyFont="1" applyFill="1" applyBorder="1" applyAlignment="1">
      <alignment vertical="center" wrapText="1"/>
    </xf>
    <xf numFmtId="0" fontId="0" fillId="38" borderId="15" xfId="0" applyFill="1" applyBorder="1" applyAlignment="1">
      <alignment/>
    </xf>
    <xf numFmtId="192" fontId="0" fillId="0" borderId="27" xfId="0" applyNumberFormat="1" applyFill="1" applyBorder="1" applyAlignment="1">
      <alignment horizontal="right"/>
    </xf>
    <xf numFmtId="0" fontId="0" fillId="0" borderId="28" xfId="0" applyFill="1" applyBorder="1" applyAlignment="1">
      <alignment horizontal="center"/>
    </xf>
    <xf numFmtId="0" fontId="6" fillId="0" borderId="11" xfId="0" applyFont="1" applyBorder="1" applyAlignment="1">
      <alignment vertical="center" wrapText="1"/>
    </xf>
    <xf numFmtId="0" fontId="0" fillId="0" borderId="1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195" fontId="0" fillId="0" borderId="11" xfId="0" applyNumberFormat="1" applyFill="1" applyBorder="1" applyAlignment="1">
      <alignment horizontal="right"/>
    </xf>
    <xf numFmtId="0" fontId="6" fillId="0" borderId="15" xfId="0" applyFont="1" applyBorder="1" applyAlignment="1">
      <alignment vertical="center" wrapText="1"/>
    </xf>
    <xf numFmtId="0" fontId="0" fillId="0" borderId="28" xfId="0" applyFont="1" applyFill="1" applyBorder="1" applyAlignment="1">
      <alignment horizontal="center"/>
    </xf>
    <xf numFmtId="195" fontId="0" fillId="0" borderId="11" xfId="0" applyNumberFormat="1" applyBorder="1" applyAlignment="1">
      <alignment horizontal="center"/>
    </xf>
    <xf numFmtId="0" fontId="1" fillId="0" borderId="15" xfId="0" applyFont="1" applyBorder="1" applyAlignment="1">
      <alignment vertical="top" wrapText="1"/>
    </xf>
    <xf numFmtId="192" fontId="0" fillId="0" borderId="32" xfId="0" applyNumberFormat="1" applyBorder="1" applyAlignment="1">
      <alignment horizontal="right" wrapText="1"/>
    </xf>
    <xf numFmtId="0" fontId="0" fillId="39" borderId="30" xfId="0" applyFill="1" applyBorder="1" applyAlignment="1">
      <alignment wrapText="1"/>
    </xf>
    <xf numFmtId="0" fontId="0" fillId="0" borderId="16" xfId="0" applyBorder="1" applyAlignment="1">
      <alignment horizontal="left" wrapText="1"/>
    </xf>
    <xf numFmtId="0" fontId="0" fillId="0" borderId="16" xfId="0" applyFont="1" applyBorder="1" applyAlignment="1">
      <alignment/>
    </xf>
    <xf numFmtId="0" fontId="1" fillId="0" borderId="16" xfId="0" applyFont="1" applyFill="1" applyBorder="1" applyAlignment="1">
      <alignment/>
    </xf>
    <xf numFmtId="195" fontId="0" fillId="0" borderId="16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top" wrapText="1"/>
    </xf>
    <xf numFmtId="0" fontId="0" fillId="35" borderId="16" xfId="0" applyFill="1" applyBorder="1" applyAlignment="1">
      <alignment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39" borderId="29" xfId="0" applyFont="1" applyFill="1" applyBorder="1" applyAlignment="1">
      <alignment wrapText="1"/>
    </xf>
    <xf numFmtId="0" fontId="1" fillId="39" borderId="30" xfId="0" applyFont="1" applyFill="1" applyBorder="1" applyAlignment="1">
      <alignment wrapText="1"/>
    </xf>
    <xf numFmtId="0" fontId="1" fillId="0" borderId="2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0" fillId="0" borderId="35" xfId="0" applyBorder="1" applyAlignment="1">
      <alignment horizontal="left" wrapText="1"/>
    </xf>
    <xf numFmtId="0" fontId="1" fillId="34" borderId="35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right" wrapText="1"/>
    </xf>
    <xf numFmtId="0" fontId="0" fillId="0" borderId="35" xfId="0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35" xfId="0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40" borderId="35" xfId="0" applyFill="1" applyBorder="1" applyAlignment="1">
      <alignment/>
    </xf>
    <xf numFmtId="0" fontId="1" fillId="0" borderId="35" xfId="0" applyFont="1" applyFill="1" applyBorder="1" applyAlignment="1">
      <alignment/>
    </xf>
    <xf numFmtId="195" fontId="0" fillId="0" borderId="35" xfId="0" applyNumberFormat="1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35" xfId="0" applyBorder="1" applyAlignment="1">
      <alignment horizontal="center" vertical="center" wrapText="1"/>
    </xf>
    <xf numFmtId="0" fontId="0" fillId="0" borderId="35" xfId="0" applyBorder="1" applyAlignment="1">
      <alignment horizontal="center" wrapText="1"/>
    </xf>
    <xf numFmtId="0" fontId="0" fillId="0" borderId="35" xfId="0" applyFont="1" applyBorder="1" applyAlignment="1">
      <alignment wrapText="1"/>
    </xf>
    <xf numFmtId="0" fontId="1" fillId="0" borderId="35" xfId="0" applyFont="1" applyBorder="1" applyAlignment="1">
      <alignment vertical="top" wrapText="1"/>
    </xf>
    <xf numFmtId="192" fontId="0" fillId="0" borderId="36" xfId="0" applyNumberFormat="1" applyBorder="1" applyAlignment="1">
      <alignment horizontal="right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1" fillId="0" borderId="13" xfId="0" applyFont="1" applyBorder="1" applyAlignment="1">
      <alignment vertical="top" wrapText="1"/>
    </xf>
    <xf numFmtId="192" fontId="0" fillId="0" borderId="21" xfId="0" applyNumberFormat="1" applyBorder="1" applyAlignment="1">
      <alignment horizontal="right"/>
    </xf>
    <xf numFmtId="0" fontId="0" fillId="0" borderId="12" xfId="0" applyBorder="1" applyAlignment="1">
      <alignment horizontal="left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192" fontId="0" fillId="0" borderId="21" xfId="0" applyNumberFormat="1" applyFont="1" applyBorder="1" applyAlignment="1">
      <alignment horizontal="right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wrapText="1"/>
    </xf>
    <xf numFmtId="14" fontId="0" fillId="0" borderId="13" xfId="0" applyNumberFormat="1" applyBorder="1" applyAlignment="1">
      <alignment/>
    </xf>
    <xf numFmtId="0" fontId="1" fillId="34" borderId="14" xfId="0" applyFont="1" applyFill="1" applyBorder="1" applyAlignment="1">
      <alignment horizontal="center" vertical="center" wrapText="1"/>
    </xf>
    <xf numFmtId="192" fontId="0" fillId="0" borderId="37" xfId="0" applyNumberFormat="1" applyFont="1" applyBorder="1" applyAlignment="1">
      <alignment horizontal="right"/>
    </xf>
    <xf numFmtId="14" fontId="0" fillId="0" borderId="14" xfId="0" applyNumberFormat="1" applyBorder="1" applyAlignment="1">
      <alignment/>
    </xf>
    <xf numFmtId="14" fontId="0" fillId="0" borderId="12" xfId="0" applyNumberFormat="1" applyBorder="1" applyAlignment="1">
      <alignment/>
    </xf>
    <xf numFmtId="192" fontId="0" fillId="0" borderId="25" xfId="0" applyNumberFormat="1" applyFont="1" applyBorder="1" applyAlignment="1">
      <alignment horizontal="right"/>
    </xf>
    <xf numFmtId="0" fontId="0" fillId="0" borderId="17" xfId="0" applyBorder="1" applyAlignment="1">
      <alignment horizontal="left" wrapText="1"/>
    </xf>
    <xf numFmtId="0" fontId="0" fillId="0" borderId="17" xfId="0" applyBorder="1" applyAlignment="1">
      <alignment horizontal="right" wrapText="1"/>
    </xf>
    <xf numFmtId="0" fontId="0" fillId="0" borderId="17" xfId="0" applyFont="1" applyBorder="1" applyAlignment="1">
      <alignment horizontal="right"/>
    </xf>
    <xf numFmtId="0" fontId="1" fillId="0" borderId="17" xfId="0" applyFont="1" applyBorder="1" applyAlignment="1">
      <alignment vertical="top" wrapText="1"/>
    </xf>
    <xf numFmtId="14" fontId="0" fillId="0" borderId="17" xfId="0" applyNumberFormat="1" applyBorder="1" applyAlignment="1">
      <alignment/>
    </xf>
    <xf numFmtId="192" fontId="0" fillId="0" borderId="38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33" borderId="11" xfId="0" applyFill="1" applyBorder="1" applyAlignment="1">
      <alignment/>
    </xf>
    <xf numFmtId="0" fontId="0" fillId="0" borderId="31" xfId="0" applyBorder="1" applyAlignment="1">
      <alignment wrapText="1"/>
    </xf>
    <xf numFmtId="0" fontId="0" fillId="0" borderId="28" xfId="0" applyBorder="1" applyAlignment="1">
      <alignment/>
    </xf>
    <xf numFmtId="192" fontId="1" fillId="0" borderId="32" xfId="0" applyNumberFormat="1" applyFont="1" applyBorder="1" applyAlignment="1">
      <alignment horizontal="right" wrapText="1"/>
    </xf>
    <xf numFmtId="192" fontId="0" fillId="0" borderId="26" xfId="0" applyNumberFormat="1" applyFont="1" applyBorder="1" applyAlignment="1">
      <alignment horizontal="right" vertical="top" wrapText="1"/>
    </xf>
    <xf numFmtId="0" fontId="0" fillId="0" borderId="34" xfId="0" applyBorder="1" applyAlignment="1">
      <alignment wrapText="1"/>
    </xf>
    <xf numFmtId="0" fontId="0" fillId="0" borderId="39" xfId="0" applyBorder="1" applyAlignment="1">
      <alignment wrapText="1"/>
    </xf>
    <xf numFmtId="0" fontId="0" fillId="33" borderId="16" xfId="0" applyFill="1" applyBorder="1" applyAlignment="1">
      <alignment wrapText="1"/>
    </xf>
    <xf numFmtId="0" fontId="0" fillId="40" borderId="16" xfId="0" applyFill="1" applyBorder="1" applyAlignment="1">
      <alignment/>
    </xf>
    <xf numFmtId="192" fontId="0" fillId="0" borderId="32" xfId="0" applyNumberFormat="1" applyFont="1" applyBorder="1" applyAlignment="1">
      <alignment horizontal="right" vertical="top" wrapText="1"/>
    </xf>
    <xf numFmtId="0" fontId="1" fillId="0" borderId="16" xfId="0" applyFont="1" applyBorder="1" applyAlignment="1">
      <alignment horizontal="center" vertical="center" wrapText="1"/>
    </xf>
    <xf numFmtId="0" fontId="1" fillId="39" borderId="40" xfId="0" applyFont="1" applyFill="1" applyBorder="1" applyAlignment="1">
      <alignment horizontal="center" wrapText="1"/>
    </xf>
    <xf numFmtId="0" fontId="0" fillId="39" borderId="41" xfId="0" applyFill="1" applyBorder="1" applyAlignment="1">
      <alignment horizontal="center" wrapText="1"/>
    </xf>
    <xf numFmtId="0" fontId="1" fillId="39" borderId="41" xfId="0" applyFont="1" applyFill="1" applyBorder="1" applyAlignment="1">
      <alignment horizontal="center" wrapText="1"/>
    </xf>
    <xf numFmtId="0" fontId="0" fillId="39" borderId="39" xfId="0" applyFill="1" applyBorder="1" applyAlignment="1">
      <alignment horizontal="center" wrapText="1"/>
    </xf>
    <xf numFmtId="0" fontId="1" fillId="0" borderId="34" xfId="0" applyFont="1" applyFill="1" applyBorder="1" applyAlignment="1">
      <alignment wrapText="1"/>
    </xf>
    <xf numFmtId="0" fontId="0" fillId="0" borderId="39" xfId="0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1" fillId="39" borderId="34" xfId="0" applyFont="1" applyFill="1" applyBorder="1" applyAlignment="1">
      <alignment horizontal="center" wrapText="1"/>
    </xf>
    <xf numFmtId="0" fontId="1" fillId="39" borderId="41" xfId="0" applyFont="1" applyFill="1" applyBorder="1" applyAlignment="1">
      <alignment wrapText="1"/>
    </xf>
    <xf numFmtId="0" fontId="1" fillId="39" borderId="39" xfId="0" applyFont="1" applyFill="1" applyBorder="1" applyAlignment="1">
      <alignment wrapText="1"/>
    </xf>
    <xf numFmtId="0" fontId="1" fillId="39" borderId="34" xfId="0" applyFont="1" applyFill="1" applyBorder="1" applyAlignment="1">
      <alignment wrapText="1"/>
    </xf>
    <xf numFmtId="0" fontId="1" fillId="39" borderId="40" xfId="0" applyFont="1" applyFill="1" applyBorder="1" applyAlignment="1">
      <alignment wrapText="1"/>
    </xf>
    <xf numFmtId="0" fontId="1" fillId="0" borderId="40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47" fillId="0" borderId="41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6" xfId="0" applyFont="1" applyBorder="1" applyAlignment="1">
      <alignment vertical="top" wrapText="1"/>
    </xf>
    <xf numFmtId="0" fontId="1" fillId="0" borderId="18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6" fillId="0" borderId="0" xfId="0" applyFont="1" applyFill="1" applyBorder="1" applyAlignment="1">
      <alignment/>
    </xf>
    <xf numFmtId="0" fontId="0" fillId="0" borderId="16" xfId="0" applyFont="1" applyBorder="1" applyAlignment="1">
      <alignment horizontal="center" wrapText="1"/>
    </xf>
    <xf numFmtId="0" fontId="3" fillId="0" borderId="11" xfId="60" applyBorder="1" applyAlignment="1" applyProtection="1">
      <alignment horizontal="right" wrapText="1"/>
      <protection/>
    </xf>
    <xf numFmtId="0" fontId="3" fillId="0" borderId="15" xfId="60" applyBorder="1" applyAlignment="1" applyProtection="1">
      <alignment horizontal="right" wrapText="1"/>
      <protection/>
    </xf>
    <xf numFmtId="0" fontId="3" fillId="0" borderId="35" xfId="60" applyBorder="1" applyAlignment="1" applyProtection="1">
      <alignment horizontal="right" wrapText="1"/>
      <protection/>
    </xf>
    <xf numFmtId="0" fontId="3" fillId="0" borderId="13" xfId="60" applyBorder="1" applyAlignment="1" applyProtection="1">
      <alignment horizontal="right" wrapText="1"/>
      <protection/>
    </xf>
    <xf numFmtId="0" fontId="3" fillId="0" borderId="12" xfId="60" applyBorder="1" applyAlignment="1" applyProtection="1">
      <alignment horizontal="right" wrapText="1"/>
      <protection/>
    </xf>
    <xf numFmtId="0" fontId="3" fillId="0" borderId="10" xfId="60" applyBorder="1" applyAlignment="1" applyProtection="1">
      <alignment horizontal="right" wrapText="1"/>
      <protection/>
    </xf>
    <xf numFmtId="0" fontId="3" fillId="0" borderId="14" xfId="60" applyBorder="1" applyAlignment="1" applyProtection="1">
      <alignment horizontal="right" wrapText="1"/>
      <protection/>
    </xf>
    <xf numFmtId="0" fontId="3" fillId="0" borderId="17" xfId="60" applyBorder="1" applyAlignment="1" applyProtection="1">
      <alignment horizontal="right" wrapText="1"/>
      <protection/>
    </xf>
    <xf numFmtId="0" fontId="3" fillId="0" borderId="16" xfId="60" applyBorder="1" applyAlignment="1" applyProtection="1">
      <alignment horizontal="right" wrapText="1"/>
      <protection/>
    </xf>
    <xf numFmtId="0" fontId="0" fillId="41" borderId="11" xfId="0" applyFill="1" applyBorder="1" applyAlignment="1">
      <alignment horizontal="right"/>
    </xf>
    <xf numFmtId="0" fontId="0" fillId="41" borderId="10" xfId="0" applyFill="1" applyBorder="1" applyAlignment="1">
      <alignment horizontal="right"/>
    </xf>
    <xf numFmtId="0" fontId="0" fillId="41" borderId="15" xfId="0" applyFill="1" applyBorder="1" applyAlignment="1">
      <alignment horizontal="right"/>
    </xf>
    <xf numFmtId="0" fontId="0" fillId="41" borderId="10" xfId="0" applyFont="1" applyFill="1" applyBorder="1" applyAlignment="1">
      <alignment horizontal="right"/>
    </xf>
    <xf numFmtId="0" fontId="46" fillId="0" borderId="10" xfId="0" applyFont="1" applyFill="1" applyBorder="1" applyAlignment="1">
      <alignment horizontal="right"/>
    </xf>
    <xf numFmtId="0" fontId="0" fillId="0" borderId="16" xfId="0" applyFill="1" applyBorder="1" applyAlignment="1">
      <alignment horizontal="center" wrapText="1"/>
    </xf>
    <xf numFmtId="0" fontId="0" fillId="0" borderId="3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3" fillId="0" borderId="15" xfId="60" applyFill="1" applyBorder="1" applyAlignment="1" applyProtection="1">
      <alignment horizontal="right" wrapText="1"/>
      <protection/>
    </xf>
    <xf numFmtId="0" fontId="0" fillId="0" borderId="16" xfId="0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42" borderId="16" xfId="0" applyFont="1" applyFill="1" applyBorder="1" applyAlignment="1">
      <alignment horizontal="center" vertical="center" wrapText="1"/>
    </xf>
    <xf numFmtId="0" fontId="0" fillId="42" borderId="16" xfId="0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4"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4"/>
  <sheetViews>
    <sheetView tabSelected="1" view="pageBreakPreview" zoomScale="60" zoomScaleNormal="80" zoomScalePageLayoutView="0" workbookViewId="0" topLeftCell="A61">
      <pane xSplit="8" topLeftCell="Y1" activePane="topRight" state="frozen"/>
      <selection pane="topLeft" activeCell="A1" sqref="A1"/>
      <selection pane="topRight" activeCell="Z1" sqref="Z1"/>
    </sheetView>
  </sheetViews>
  <sheetFormatPr defaultColWidth="9.140625" defaultRowHeight="12.75"/>
  <cols>
    <col min="1" max="1" width="9.140625" style="363" customWidth="1"/>
    <col min="2" max="2" width="27.8515625" style="361" customWidth="1"/>
    <col min="3" max="3" width="8.421875" style="4" customWidth="1"/>
    <col min="4" max="4" width="21.421875" style="1" customWidth="1"/>
    <col min="5" max="5" width="4.28125" style="72" customWidth="1"/>
    <col min="6" max="6" width="11.421875" style="16" customWidth="1"/>
    <col min="7" max="7" width="6.57421875" style="1" customWidth="1"/>
    <col min="8" max="8" width="24.57421875" style="1" bestFit="1" customWidth="1"/>
    <col min="9" max="9" width="17.140625" style="4" customWidth="1"/>
    <col min="10" max="10" width="10.57421875" style="1" customWidth="1"/>
    <col min="11" max="11" width="10.00390625" style="1" customWidth="1"/>
    <col min="12" max="12" width="12.8515625" style="1" customWidth="1"/>
    <col min="13" max="13" width="12.28125" style="1" customWidth="1"/>
    <col min="14" max="14" width="8.8515625" style="1" customWidth="1"/>
    <col min="15" max="15" width="13.57421875" style="73" customWidth="1"/>
    <col min="16" max="18" width="13.28125" style="73" customWidth="1"/>
    <col min="19" max="19" width="13.421875" style="1" customWidth="1"/>
    <col min="20" max="20" width="13.140625" style="190" customWidth="1"/>
    <col min="21" max="21" width="14.140625" style="1" customWidth="1"/>
    <col min="22" max="24" width="14.140625" style="1" hidden="1" customWidth="1"/>
    <col min="25" max="25" width="14.140625" style="1" customWidth="1"/>
    <col min="26" max="26" width="18.421875" style="1" customWidth="1"/>
    <col min="27" max="27" width="14.140625" style="1" customWidth="1"/>
    <col min="28" max="28" width="31.00390625" style="74" customWidth="1"/>
    <col min="29" max="29" width="36.28125" style="2" customWidth="1"/>
    <col min="30" max="30" width="35.421875" style="2" customWidth="1"/>
    <col min="31" max="31" width="33.57421875" style="1" customWidth="1"/>
    <col min="32" max="32" width="12.00390625" style="1" hidden="1" customWidth="1"/>
    <col min="33" max="33" width="13.140625" style="1" customWidth="1"/>
    <col min="34" max="34" width="10.7109375" style="146" customWidth="1"/>
    <col min="35" max="35" width="6.8515625" style="4" customWidth="1"/>
    <col min="36" max="36" width="9.140625" style="1" customWidth="1"/>
    <col min="37" max="37" width="9.28125" style="1" customWidth="1"/>
    <col min="38" max="16384" width="9.140625" style="1" customWidth="1"/>
  </cols>
  <sheetData>
    <row r="1" spans="1:37" s="4" customFormat="1" ht="114.75">
      <c r="A1" s="362"/>
      <c r="B1" s="219" t="s">
        <v>27</v>
      </c>
      <c r="C1" s="220" t="s">
        <v>50</v>
      </c>
      <c r="D1" s="220" t="s">
        <v>81</v>
      </c>
      <c r="E1" s="220"/>
      <c r="F1" s="220" t="s">
        <v>49</v>
      </c>
      <c r="G1" s="220" t="s">
        <v>30</v>
      </c>
      <c r="H1" s="220" t="s">
        <v>31</v>
      </c>
      <c r="I1" s="220" t="s">
        <v>70</v>
      </c>
      <c r="J1" s="220" t="s">
        <v>74</v>
      </c>
      <c r="K1" s="221" t="s">
        <v>89</v>
      </c>
      <c r="L1" s="220" t="s">
        <v>46</v>
      </c>
      <c r="M1" s="220" t="s">
        <v>47</v>
      </c>
      <c r="N1" s="220" t="s">
        <v>73</v>
      </c>
      <c r="O1" s="222" t="s">
        <v>149</v>
      </c>
      <c r="P1" s="220" t="s">
        <v>150</v>
      </c>
      <c r="Q1" s="222" t="s">
        <v>151</v>
      </c>
      <c r="R1" s="220" t="s">
        <v>152</v>
      </c>
      <c r="S1" s="220" t="s">
        <v>78</v>
      </c>
      <c r="T1" s="223" t="s">
        <v>163</v>
      </c>
      <c r="U1" s="220" t="s">
        <v>77</v>
      </c>
      <c r="V1" s="220" t="s">
        <v>171</v>
      </c>
      <c r="W1" s="220" t="s">
        <v>172</v>
      </c>
      <c r="X1" s="220" t="s">
        <v>173</v>
      </c>
      <c r="Y1" s="220"/>
      <c r="Z1" s="220" t="s">
        <v>204</v>
      </c>
      <c r="AA1" s="220" t="s">
        <v>183</v>
      </c>
      <c r="AB1" s="220" t="s">
        <v>28</v>
      </c>
      <c r="AC1" s="220" t="s">
        <v>102</v>
      </c>
      <c r="AD1" s="220"/>
      <c r="AE1" s="220"/>
      <c r="AF1" s="221" t="s">
        <v>29</v>
      </c>
      <c r="AG1" s="221"/>
      <c r="AH1" s="224"/>
      <c r="AI1" s="213"/>
      <c r="AJ1" s="69"/>
      <c r="AK1" s="69"/>
    </row>
    <row r="2" spans="2:37" ht="51">
      <c r="B2" s="342"/>
      <c r="C2" s="3">
        <v>195.6</v>
      </c>
      <c r="D2" s="42" t="s">
        <v>0</v>
      </c>
      <c r="E2" s="75">
        <v>1</v>
      </c>
      <c r="F2" s="53"/>
      <c r="G2" s="14"/>
      <c r="H2" s="118" t="s">
        <v>164</v>
      </c>
      <c r="I2" s="4" t="s">
        <v>71</v>
      </c>
      <c r="J2" s="1">
        <v>2</v>
      </c>
      <c r="K2" s="14">
        <v>560</v>
      </c>
      <c r="O2" s="73">
        <v>560</v>
      </c>
      <c r="P2" s="196">
        <v>560</v>
      </c>
      <c r="Q2" s="196"/>
      <c r="R2" s="196"/>
      <c r="T2" s="177"/>
      <c r="U2" s="16" t="s">
        <v>71</v>
      </c>
      <c r="V2" s="16"/>
      <c r="W2" s="16">
        <v>560</v>
      </c>
      <c r="X2" s="16"/>
      <c r="Y2" s="16"/>
      <c r="Z2" s="16"/>
      <c r="AA2" s="16"/>
      <c r="AB2" s="157" t="s">
        <v>126</v>
      </c>
      <c r="AC2" s="49" t="s">
        <v>127</v>
      </c>
      <c r="AH2" s="225"/>
      <c r="AI2" s="140"/>
      <c r="AJ2" s="79"/>
      <c r="AK2" s="79"/>
    </row>
    <row r="3" spans="2:37" ht="51">
      <c r="B3" s="343"/>
      <c r="C3" s="3"/>
      <c r="D3" s="42" t="s">
        <v>0</v>
      </c>
      <c r="E3" s="75"/>
      <c r="F3" s="53"/>
      <c r="G3" s="14"/>
      <c r="H3" s="118" t="s">
        <v>164</v>
      </c>
      <c r="I3" s="4" t="s">
        <v>71</v>
      </c>
      <c r="J3" s="1">
        <v>2</v>
      </c>
      <c r="K3" s="14">
        <v>520</v>
      </c>
      <c r="O3" s="73">
        <v>520</v>
      </c>
      <c r="P3" s="196"/>
      <c r="Q3" s="196"/>
      <c r="R3" s="196"/>
      <c r="T3" s="177"/>
      <c r="U3" s="16" t="s">
        <v>71</v>
      </c>
      <c r="V3" s="16"/>
      <c r="W3" s="16"/>
      <c r="X3" s="16"/>
      <c r="Y3" s="16"/>
      <c r="Z3" s="16"/>
      <c r="AA3" s="16"/>
      <c r="AB3" s="157" t="s">
        <v>126</v>
      </c>
      <c r="AC3" s="49" t="s">
        <v>127</v>
      </c>
      <c r="AH3" s="225"/>
      <c r="AI3" s="140"/>
      <c r="AJ3" s="79"/>
      <c r="AK3" s="79"/>
    </row>
    <row r="4" spans="2:37" ht="51">
      <c r="B4" s="343"/>
      <c r="C4" s="3"/>
      <c r="D4" s="42" t="s">
        <v>0</v>
      </c>
      <c r="E4" s="75">
        <v>2</v>
      </c>
      <c r="F4" s="53"/>
      <c r="G4" s="14"/>
      <c r="H4" s="118" t="s">
        <v>165</v>
      </c>
      <c r="I4" s="4" t="s">
        <v>71</v>
      </c>
      <c r="J4" s="1">
        <v>2</v>
      </c>
      <c r="K4" s="14">
        <v>1120</v>
      </c>
      <c r="O4" s="73">
        <v>1120</v>
      </c>
      <c r="P4" s="73">
        <v>1170</v>
      </c>
      <c r="T4" s="177"/>
      <c r="U4" s="16" t="s">
        <v>71</v>
      </c>
      <c r="V4" s="16"/>
      <c r="W4" s="16">
        <v>1170</v>
      </c>
      <c r="X4" s="16"/>
      <c r="Y4" s="16"/>
      <c r="Z4" s="16"/>
      <c r="AA4" s="16"/>
      <c r="AB4" s="157" t="s">
        <v>126</v>
      </c>
      <c r="AC4" s="49" t="s">
        <v>127</v>
      </c>
      <c r="AH4" s="225"/>
      <c r="AI4" s="140"/>
      <c r="AJ4" s="79"/>
      <c r="AK4" s="79"/>
    </row>
    <row r="5" spans="2:40" ht="51">
      <c r="B5" s="343"/>
      <c r="C5" s="3"/>
      <c r="D5" s="42" t="s">
        <v>0</v>
      </c>
      <c r="E5" s="75"/>
      <c r="F5" s="53"/>
      <c r="G5" s="14"/>
      <c r="H5" s="118" t="s">
        <v>165</v>
      </c>
      <c r="I5" s="4" t="s">
        <v>71</v>
      </c>
      <c r="J5" s="1">
        <v>2</v>
      </c>
      <c r="K5" s="14">
        <v>1170</v>
      </c>
      <c r="O5" s="73">
        <v>1170</v>
      </c>
      <c r="T5" s="177"/>
      <c r="U5" s="16" t="s">
        <v>71</v>
      </c>
      <c r="V5" s="16"/>
      <c r="W5" s="16"/>
      <c r="X5" s="16"/>
      <c r="Y5" s="16"/>
      <c r="Z5" s="16"/>
      <c r="AA5" s="16"/>
      <c r="AB5" s="157" t="s">
        <v>126</v>
      </c>
      <c r="AC5" s="49" t="s">
        <v>127</v>
      </c>
      <c r="AH5" s="225"/>
      <c r="AI5" s="140"/>
      <c r="AJ5" s="79"/>
      <c r="AK5" s="79"/>
      <c r="AN5" s="144"/>
    </row>
    <row r="6" spans="2:37" ht="51">
      <c r="B6" s="344" t="s">
        <v>0</v>
      </c>
      <c r="C6" s="3"/>
      <c r="D6" s="42" t="s">
        <v>0</v>
      </c>
      <c r="E6" s="75">
        <v>3</v>
      </c>
      <c r="F6" s="53"/>
      <c r="G6" s="14"/>
      <c r="H6" s="13" t="s">
        <v>166</v>
      </c>
      <c r="I6" s="4" t="s">
        <v>71</v>
      </c>
      <c r="J6" s="1">
        <v>2</v>
      </c>
      <c r="K6" s="14">
        <v>840</v>
      </c>
      <c r="O6" s="73">
        <v>840</v>
      </c>
      <c r="P6" s="73">
        <v>840</v>
      </c>
      <c r="T6" s="177"/>
      <c r="U6" s="16" t="s">
        <v>71</v>
      </c>
      <c r="V6" s="16"/>
      <c r="W6" s="16">
        <v>840</v>
      </c>
      <c r="X6" s="16"/>
      <c r="Y6" s="16"/>
      <c r="Z6" s="16"/>
      <c r="AA6" s="16"/>
      <c r="AB6" s="157" t="s">
        <v>126</v>
      </c>
      <c r="AC6" s="49" t="s">
        <v>127</v>
      </c>
      <c r="AH6" s="225"/>
      <c r="AI6" s="140"/>
      <c r="AJ6" s="79"/>
      <c r="AK6" s="79"/>
    </row>
    <row r="7" spans="2:37" ht="51">
      <c r="B7" s="343"/>
      <c r="C7" s="3"/>
      <c r="D7" s="42" t="s">
        <v>0</v>
      </c>
      <c r="E7" s="75"/>
      <c r="F7" s="53"/>
      <c r="G7" s="14"/>
      <c r="H7" s="13" t="s">
        <v>166</v>
      </c>
      <c r="I7" s="4" t="s">
        <v>71</v>
      </c>
      <c r="J7" s="1">
        <v>2</v>
      </c>
      <c r="K7" s="14">
        <v>840</v>
      </c>
      <c r="O7" s="73">
        <v>840</v>
      </c>
      <c r="T7" s="177"/>
      <c r="U7" s="16" t="s">
        <v>71</v>
      </c>
      <c r="V7" s="16"/>
      <c r="W7" s="16"/>
      <c r="X7" s="16"/>
      <c r="Y7" s="16"/>
      <c r="Z7" s="16"/>
      <c r="AA7" s="16"/>
      <c r="AB7" s="157" t="s">
        <v>126</v>
      </c>
      <c r="AC7" s="49" t="s">
        <v>127</v>
      </c>
      <c r="AH7" s="225"/>
      <c r="AI7" s="140"/>
      <c r="AJ7" s="79"/>
      <c r="AK7" s="79"/>
    </row>
    <row r="8" spans="2:37" ht="51">
      <c r="B8" s="343"/>
      <c r="C8" s="3"/>
      <c r="D8" s="42" t="s">
        <v>0</v>
      </c>
      <c r="E8" s="75">
        <v>4</v>
      </c>
      <c r="F8" s="53"/>
      <c r="G8" s="14"/>
      <c r="H8" s="13" t="s">
        <v>88</v>
      </c>
      <c r="I8" s="4" t="s">
        <v>71</v>
      </c>
      <c r="J8" s="1">
        <v>2</v>
      </c>
      <c r="K8" s="14">
        <v>940</v>
      </c>
      <c r="O8" s="73">
        <v>940</v>
      </c>
      <c r="P8" s="73">
        <v>940</v>
      </c>
      <c r="T8" s="177"/>
      <c r="U8" s="16" t="s">
        <v>71</v>
      </c>
      <c r="V8" s="16"/>
      <c r="W8" s="16">
        <v>940</v>
      </c>
      <c r="X8" s="16"/>
      <c r="Y8" s="16"/>
      <c r="Z8" s="16"/>
      <c r="AA8" s="16"/>
      <c r="AB8" s="157" t="s">
        <v>126</v>
      </c>
      <c r="AC8" s="49" t="s">
        <v>128</v>
      </c>
      <c r="AH8" s="225"/>
      <c r="AI8" s="140"/>
      <c r="AJ8" s="79"/>
      <c r="AK8" s="79"/>
    </row>
    <row r="9" spans="1:37" s="22" customFormat="1" ht="75" customHeight="1" thickBot="1">
      <c r="A9" s="363"/>
      <c r="B9" s="345"/>
      <c r="C9" s="19"/>
      <c r="D9" s="43" t="s">
        <v>0</v>
      </c>
      <c r="E9" s="76"/>
      <c r="F9" s="54"/>
      <c r="G9" s="21"/>
      <c r="H9" s="20" t="s">
        <v>88</v>
      </c>
      <c r="I9" s="40" t="s">
        <v>71</v>
      </c>
      <c r="J9" s="22">
        <v>2</v>
      </c>
      <c r="K9" s="21">
        <v>940</v>
      </c>
      <c r="O9" s="103">
        <v>940</v>
      </c>
      <c r="P9" s="103"/>
      <c r="Q9" s="103"/>
      <c r="R9" s="103"/>
      <c r="T9" s="178"/>
      <c r="U9" s="23" t="s">
        <v>71</v>
      </c>
      <c r="V9" s="23"/>
      <c r="W9" s="23"/>
      <c r="X9" s="23"/>
      <c r="Y9" s="23"/>
      <c r="Z9" s="23"/>
      <c r="AA9" s="23"/>
      <c r="AB9" s="158" t="s">
        <v>126</v>
      </c>
      <c r="AC9" s="119" t="s">
        <v>128</v>
      </c>
      <c r="AD9" s="153"/>
      <c r="AH9" s="246"/>
      <c r="AI9" s="247"/>
      <c r="AJ9" s="248"/>
      <c r="AK9" s="248"/>
    </row>
    <row r="10" spans="1:36" s="7" customFormat="1" ht="51.75" thickTop="1">
      <c r="A10" s="363"/>
      <c r="B10" s="346"/>
      <c r="C10" s="6">
        <v>165.3</v>
      </c>
      <c r="D10" s="44" t="s">
        <v>140</v>
      </c>
      <c r="E10" s="107">
        <v>64</v>
      </c>
      <c r="F10" s="90"/>
      <c r="G10" s="15"/>
      <c r="H10" s="243" t="s">
        <v>170</v>
      </c>
      <c r="I10" s="66" t="s">
        <v>71</v>
      </c>
      <c r="J10" s="7">
        <v>2</v>
      </c>
      <c r="K10" s="15"/>
      <c r="L10" s="15">
        <v>457</v>
      </c>
      <c r="M10" s="7">
        <v>626</v>
      </c>
      <c r="O10" s="94">
        <f aca="true" t="shared" si="0" ref="O10:O16">L10+M10</f>
        <v>1083</v>
      </c>
      <c r="P10" s="94">
        <v>626</v>
      </c>
      <c r="Q10" s="94">
        <f aca="true" t="shared" si="1" ref="Q10:R12">O10</f>
        <v>1083</v>
      </c>
      <c r="R10" s="94">
        <f t="shared" si="1"/>
        <v>626</v>
      </c>
      <c r="T10" s="183"/>
      <c r="U10" s="17" t="s">
        <v>48</v>
      </c>
      <c r="V10" s="17">
        <v>626</v>
      </c>
      <c r="W10" s="17"/>
      <c r="X10" s="17"/>
      <c r="Y10" s="17"/>
      <c r="Z10" s="375"/>
      <c r="AA10" s="17"/>
      <c r="AB10" s="244" t="s">
        <v>160</v>
      </c>
      <c r="AC10" s="67" t="s">
        <v>129</v>
      </c>
      <c r="AD10" s="138"/>
      <c r="AE10" s="133"/>
      <c r="AH10" s="245"/>
      <c r="AI10" s="139"/>
      <c r="AJ10" s="80"/>
    </row>
    <row r="11" spans="2:36" ht="51">
      <c r="B11" s="348" t="s">
        <v>1</v>
      </c>
      <c r="C11" s="3"/>
      <c r="D11" s="42" t="s">
        <v>140</v>
      </c>
      <c r="E11" s="106">
        <v>63</v>
      </c>
      <c r="F11" s="53"/>
      <c r="G11" s="14"/>
      <c r="H11" s="134" t="s">
        <v>139</v>
      </c>
      <c r="I11" s="4" t="s">
        <v>71</v>
      </c>
      <c r="J11" s="1">
        <v>2</v>
      </c>
      <c r="K11" s="14"/>
      <c r="L11" s="1">
        <v>820</v>
      </c>
      <c r="M11" s="1">
        <v>820</v>
      </c>
      <c r="O11" s="73">
        <f t="shared" si="0"/>
        <v>1640</v>
      </c>
      <c r="P11" s="73">
        <v>820</v>
      </c>
      <c r="Q11" s="73">
        <f t="shared" si="1"/>
        <v>1640</v>
      </c>
      <c r="R11" s="73">
        <f t="shared" si="1"/>
        <v>820</v>
      </c>
      <c r="T11" s="177"/>
      <c r="U11" s="16" t="s">
        <v>48</v>
      </c>
      <c r="V11" s="16">
        <v>820</v>
      </c>
      <c r="W11" s="16"/>
      <c r="X11" s="16"/>
      <c r="Y11" s="16"/>
      <c r="Z11" s="376"/>
      <c r="AA11" s="16"/>
      <c r="AB11" s="157" t="s">
        <v>160</v>
      </c>
      <c r="AC11" s="49" t="s">
        <v>129</v>
      </c>
      <c r="AE11" s="18"/>
      <c r="AH11" s="225"/>
      <c r="AI11" s="140"/>
      <c r="AJ11" s="79"/>
    </row>
    <row r="12" spans="1:36" s="22" customFormat="1" ht="51.75" thickBot="1">
      <c r="A12" s="363"/>
      <c r="B12" s="347"/>
      <c r="C12" s="19"/>
      <c r="D12" s="43" t="s">
        <v>140</v>
      </c>
      <c r="E12" s="250">
        <v>59</v>
      </c>
      <c r="F12" s="54"/>
      <c r="G12" s="21"/>
      <c r="H12" s="251" t="s">
        <v>157</v>
      </c>
      <c r="I12" s="40" t="s">
        <v>71</v>
      </c>
      <c r="J12" s="22">
        <v>2</v>
      </c>
      <c r="K12" s="21"/>
      <c r="L12" s="22">
        <v>699</v>
      </c>
      <c r="M12" s="22">
        <v>626</v>
      </c>
      <c r="O12" s="103">
        <f t="shared" si="0"/>
        <v>1325</v>
      </c>
      <c r="P12" s="103">
        <v>699</v>
      </c>
      <c r="Q12" s="103">
        <f t="shared" si="1"/>
        <v>1325</v>
      </c>
      <c r="R12" s="103">
        <f t="shared" si="1"/>
        <v>699</v>
      </c>
      <c r="T12" s="178"/>
      <c r="U12" s="23" t="s">
        <v>48</v>
      </c>
      <c r="V12" s="23">
        <v>699</v>
      </c>
      <c r="W12" s="23"/>
      <c r="X12" s="23"/>
      <c r="Y12" s="23"/>
      <c r="Z12" s="377"/>
      <c r="AA12" s="23"/>
      <c r="AB12" s="158" t="s">
        <v>160</v>
      </c>
      <c r="AC12" s="50" t="s">
        <v>129</v>
      </c>
      <c r="AD12" s="153"/>
      <c r="AE12" s="143"/>
      <c r="AF12" s="143"/>
      <c r="AG12" s="143"/>
      <c r="AH12" s="252"/>
      <c r="AI12" s="247"/>
      <c r="AJ12" s="248"/>
    </row>
    <row r="13" spans="1:37" s="7" customFormat="1" ht="26.25" thickTop="1">
      <c r="A13" s="363"/>
      <c r="B13" s="349"/>
      <c r="C13" s="6">
        <v>175</v>
      </c>
      <c r="D13" s="44" t="s">
        <v>90</v>
      </c>
      <c r="E13" s="77">
        <v>5</v>
      </c>
      <c r="F13" s="90"/>
      <c r="G13" s="15"/>
      <c r="H13" s="249" t="s">
        <v>91</v>
      </c>
      <c r="I13" s="66" t="s">
        <v>71</v>
      </c>
      <c r="J13" s="7">
        <v>2</v>
      </c>
      <c r="K13" s="15"/>
      <c r="L13" s="7">
        <v>3330</v>
      </c>
      <c r="M13" s="7">
        <v>3330</v>
      </c>
      <c r="O13" s="94">
        <f t="shared" si="0"/>
        <v>6660</v>
      </c>
      <c r="P13" s="94">
        <v>3330</v>
      </c>
      <c r="Q13" s="94"/>
      <c r="R13" s="94"/>
      <c r="S13" s="17"/>
      <c r="T13" s="183"/>
      <c r="U13" s="17" t="s">
        <v>71</v>
      </c>
      <c r="V13" s="17"/>
      <c r="W13" s="17">
        <v>3330</v>
      </c>
      <c r="X13" s="17"/>
      <c r="Y13" s="17"/>
      <c r="Z13" s="17"/>
      <c r="AA13" s="17"/>
      <c r="AB13" s="86" t="s">
        <v>84</v>
      </c>
      <c r="AC13" s="108" t="s">
        <v>130</v>
      </c>
      <c r="AD13" s="108"/>
      <c r="AH13" s="245"/>
      <c r="AI13" s="139"/>
      <c r="AJ13" s="80"/>
      <c r="AK13" s="80"/>
    </row>
    <row r="14" spans="2:37" ht="25.5">
      <c r="B14" s="344" t="s">
        <v>90</v>
      </c>
      <c r="C14" s="3"/>
      <c r="D14" s="42" t="s">
        <v>90</v>
      </c>
      <c r="E14" s="75">
        <v>6</v>
      </c>
      <c r="F14" s="53"/>
      <c r="G14" s="14"/>
      <c r="H14" s="13" t="s">
        <v>92</v>
      </c>
      <c r="I14" s="4" t="s">
        <v>71</v>
      </c>
      <c r="J14" s="1">
        <v>2</v>
      </c>
      <c r="K14" s="14"/>
      <c r="L14" s="1">
        <v>1424</v>
      </c>
      <c r="M14" s="1">
        <v>1424</v>
      </c>
      <c r="O14" s="73">
        <f t="shared" si="0"/>
        <v>2848</v>
      </c>
      <c r="P14" s="73">
        <v>1424</v>
      </c>
      <c r="S14" s="16"/>
      <c r="T14" s="177"/>
      <c r="U14" s="16" t="s">
        <v>71</v>
      </c>
      <c r="V14" s="16"/>
      <c r="W14" s="16">
        <v>1424</v>
      </c>
      <c r="X14" s="16"/>
      <c r="Y14" s="16"/>
      <c r="Z14" s="16"/>
      <c r="AA14" s="16"/>
      <c r="AB14" s="74" t="s">
        <v>84</v>
      </c>
      <c r="AC14" s="2" t="s">
        <v>130</v>
      </c>
      <c r="AH14" s="225"/>
      <c r="AI14" s="140"/>
      <c r="AJ14" s="79"/>
      <c r="AK14" s="79"/>
    </row>
    <row r="15" spans="2:37" ht="25.5">
      <c r="B15" s="344"/>
      <c r="C15" s="3"/>
      <c r="D15" s="42" t="s">
        <v>90</v>
      </c>
      <c r="E15" s="75">
        <v>7</v>
      </c>
      <c r="F15" s="53"/>
      <c r="G15" s="14"/>
      <c r="H15" s="13" t="s">
        <v>93</v>
      </c>
      <c r="I15" s="4" t="s">
        <v>71</v>
      </c>
      <c r="J15" s="1">
        <v>2</v>
      </c>
      <c r="K15" s="14"/>
      <c r="L15" s="1">
        <v>1070</v>
      </c>
      <c r="M15" s="1">
        <v>1070</v>
      </c>
      <c r="O15" s="73">
        <f t="shared" si="0"/>
        <v>2140</v>
      </c>
      <c r="P15" s="73">
        <v>1070</v>
      </c>
      <c r="S15" s="16"/>
      <c r="T15" s="177"/>
      <c r="U15" s="16" t="s">
        <v>71</v>
      </c>
      <c r="V15" s="16"/>
      <c r="W15" s="16">
        <v>1070</v>
      </c>
      <c r="X15" s="16"/>
      <c r="Y15" s="16"/>
      <c r="Z15" s="16"/>
      <c r="AA15" s="16"/>
      <c r="AB15" s="74" t="s">
        <v>84</v>
      </c>
      <c r="AC15" s="2" t="s">
        <v>130</v>
      </c>
      <c r="AH15" s="225"/>
      <c r="AI15" s="140"/>
      <c r="AJ15" s="79"/>
      <c r="AK15" s="79"/>
    </row>
    <row r="16" spans="1:37" s="22" customFormat="1" ht="26.25" thickBot="1">
      <c r="A16" s="363"/>
      <c r="B16" s="345"/>
      <c r="C16" s="19"/>
      <c r="D16" s="43" t="s">
        <v>90</v>
      </c>
      <c r="E16" s="76">
        <v>8</v>
      </c>
      <c r="F16" s="54"/>
      <c r="G16" s="21"/>
      <c r="H16" s="20" t="s">
        <v>94</v>
      </c>
      <c r="I16" s="40" t="s">
        <v>71</v>
      </c>
      <c r="J16" s="22">
        <v>2</v>
      </c>
      <c r="K16" s="21"/>
      <c r="L16" s="22">
        <v>2140</v>
      </c>
      <c r="M16" s="22">
        <v>2140</v>
      </c>
      <c r="O16" s="103">
        <f t="shared" si="0"/>
        <v>4280</v>
      </c>
      <c r="P16" s="103">
        <v>2140</v>
      </c>
      <c r="Q16" s="103"/>
      <c r="R16" s="103"/>
      <c r="S16" s="23"/>
      <c r="T16" s="178"/>
      <c r="U16" s="23" t="s">
        <v>71</v>
      </c>
      <c r="V16" s="23"/>
      <c r="W16" s="23">
        <v>2140</v>
      </c>
      <c r="X16" s="23"/>
      <c r="Y16" s="23"/>
      <c r="Z16" s="23"/>
      <c r="AA16" s="23"/>
      <c r="AB16" s="257" t="s">
        <v>84</v>
      </c>
      <c r="AC16" s="153" t="s">
        <v>130</v>
      </c>
      <c r="AD16" s="153"/>
      <c r="AH16" s="246"/>
      <c r="AI16" s="247"/>
      <c r="AJ16" s="248"/>
      <c r="AK16" s="248"/>
    </row>
    <row r="17" spans="1:35" s="7" customFormat="1" ht="14.25" thickBot="1" thickTop="1">
      <c r="A17" s="363"/>
      <c r="B17" s="287" t="s">
        <v>2</v>
      </c>
      <c r="C17" s="6">
        <v>11</v>
      </c>
      <c r="D17" s="254" t="s">
        <v>82</v>
      </c>
      <c r="E17" s="255"/>
      <c r="F17" s="90"/>
      <c r="G17" s="15"/>
      <c r="H17" s="243" t="s">
        <v>123</v>
      </c>
      <c r="I17" s="66"/>
      <c r="K17" s="15"/>
      <c r="O17" s="94"/>
      <c r="P17" s="94"/>
      <c r="Q17" s="94"/>
      <c r="R17" s="94"/>
      <c r="T17" s="191"/>
      <c r="AB17" s="86"/>
      <c r="AC17" s="108"/>
      <c r="AD17" s="108"/>
      <c r="AE17" s="108"/>
      <c r="AF17" s="108"/>
      <c r="AG17" s="108"/>
      <c r="AH17" s="256"/>
      <c r="AI17" s="139"/>
    </row>
    <row r="18" spans="2:37" ht="51.75" thickTop="1">
      <c r="B18" s="349"/>
      <c r="C18" s="24">
        <v>155.1</v>
      </c>
      <c r="D18" s="42" t="s">
        <v>3</v>
      </c>
      <c r="E18" s="75">
        <v>9</v>
      </c>
      <c r="F18" s="53"/>
      <c r="G18" s="14"/>
      <c r="H18" s="13" t="s">
        <v>95</v>
      </c>
      <c r="I18" s="171" t="s">
        <v>71</v>
      </c>
      <c r="J18" s="14">
        <v>2</v>
      </c>
      <c r="K18" s="14"/>
      <c r="L18" s="14"/>
      <c r="M18" s="14">
        <v>707</v>
      </c>
      <c r="N18" s="14"/>
      <c r="O18" s="85">
        <v>707</v>
      </c>
      <c r="P18" s="85">
        <v>752</v>
      </c>
      <c r="Q18" s="85"/>
      <c r="R18" s="85"/>
      <c r="S18" s="25"/>
      <c r="T18" s="180"/>
      <c r="U18" s="25" t="s">
        <v>48</v>
      </c>
      <c r="V18" s="29"/>
      <c r="W18" s="29"/>
      <c r="X18" s="29">
        <v>752</v>
      </c>
      <c r="Y18" s="29"/>
      <c r="Z18" s="29"/>
      <c r="AA18" s="29"/>
      <c r="AB18" s="136" t="s">
        <v>177</v>
      </c>
      <c r="AC18" s="81" t="s">
        <v>129</v>
      </c>
      <c r="AD18" s="137"/>
      <c r="AE18" s="358"/>
      <c r="AF18" s="14"/>
      <c r="AG18" s="81"/>
      <c r="AH18" s="228"/>
      <c r="AI18" s="140"/>
      <c r="AJ18" s="79"/>
      <c r="AK18" s="79"/>
    </row>
    <row r="19" spans="2:37" ht="77.25" customHeight="1">
      <c r="B19" s="350"/>
      <c r="C19" s="24"/>
      <c r="D19" s="42" t="s">
        <v>3</v>
      </c>
      <c r="E19" s="75"/>
      <c r="F19" s="53"/>
      <c r="G19" s="14"/>
      <c r="H19" s="13" t="s">
        <v>167</v>
      </c>
      <c r="I19" s="171" t="s">
        <v>71</v>
      </c>
      <c r="J19" s="14">
        <v>2</v>
      </c>
      <c r="K19" s="14"/>
      <c r="L19" s="14">
        <v>752</v>
      </c>
      <c r="M19" s="14"/>
      <c r="N19" s="14"/>
      <c r="O19" s="85">
        <v>752</v>
      </c>
      <c r="P19" s="85"/>
      <c r="Q19" s="85"/>
      <c r="R19" s="85"/>
      <c r="S19" s="25"/>
      <c r="T19" s="180"/>
      <c r="U19" s="25" t="s">
        <v>48</v>
      </c>
      <c r="V19" s="29"/>
      <c r="W19" s="29"/>
      <c r="X19" s="29"/>
      <c r="Y19" s="29"/>
      <c r="Z19" s="29"/>
      <c r="AA19" s="29"/>
      <c r="AB19" s="136" t="s">
        <v>178</v>
      </c>
      <c r="AC19" s="81" t="s">
        <v>129</v>
      </c>
      <c r="AD19" s="13"/>
      <c r="AE19" s="120"/>
      <c r="AF19" s="14"/>
      <c r="AG19" s="14"/>
      <c r="AH19" s="230"/>
      <c r="AI19" s="140"/>
      <c r="AJ19" s="79"/>
      <c r="AK19" s="79"/>
    </row>
    <row r="20" spans="2:37" ht="51">
      <c r="B20" s="350"/>
      <c r="C20" s="24"/>
      <c r="D20" s="42" t="s">
        <v>3</v>
      </c>
      <c r="E20" s="75">
        <v>10</v>
      </c>
      <c r="F20" s="53"/>
      <c r="G20" s="14"/>
      <c r="H20" s="13" t="s">
        <v>181</v>
      </c>
      <c r="I20" s="171" t="s">
        <v>71</v>
      </c>
      <c r="J20" s="14">
        <v>2</v>
      </c>
      <c r="K20" s="14"/>
      <c r="L20" s="14"/>
      <c r="M20" s="14">
        <v>915</v>
      </c>
      <c r="N20" s="14"/>
      <c r="O20" s="85">
        <v>915</v>
      </c>
      <c r="P20" s="85">
        <v>940</v>
      </c>
      <c r="Q20" s="85"/>
      <c r="R20" s="85"/>
      <c r="S20" s="25"/>
      <c r="T20" s="180"/>
      <c r="U20" s="25" t="s">
        <v>48</v>
      </c>
      <c r="V20" s="29"/>
      <c r="W20" s="29">
        <v>940</v>
      </c>
      <c r="X20" s="29"/>
      <c r="Y20" s="29"/>
      <c r="Z20" s="29"/>
      <c r="AA20" s="29"/>
      <c r="AB20" s="136" t="s">
        <v>178</v>
      </c>
      <c r="AC20" s="81" t="s">
        <v>129</v>
      </c>
      <c r="AD20" s="13"/>
      <c r="AE20" s="120"/>
      <c r="AF20" s="14"/>
      <c r="AG20" s="14"/>
      <c r="AH20" s="230"/>
      <c r="AI20" s="140"/>
      <c r="AJ20" s="79"/>
      <c r="AK20" s="79"/>
    </row>
    <row r="21" spans="2:37" ht="51">
      <c r="B21" s="350"/>
      <c r="C21" s="24"/>
      <c r="D21" s="42" t="s">
        <v>3</v>
      </c>
      <c r="E21" s="75"/>
      <c r="F21" s="53"/>
      <c r="G21" s="14"/>
      <c r="H21" s="13" t="s">
        <v>181</v>
      </c>
      <c r="I21" s="171" t="s">
        <v>71</v>
      </c>
      <c r="J21" s="14">
        <v>2</v>
      </c>
      <c r="K21" s="14"/>
      <c r="L21" s="14">
        <v>940</v>
      </c>
      <c r="M21" s="14"/>
      <c r="N21" s="14"/>
      <c r="O21" s="85">
        <v>940</v>
      </c>
      <c r="P21" s="85"/>
      <c r="Q21" s="85"/>
      <c r="R21" s="85"/>
      <c r="S21" s="25"/>
      <c r="T21" s="180"/>
      <c r="U21" s="25" t="s">
        <v>48</v>
      </c>
      <c r="V21" s="29"/>
      <c r="W21" s="29"/>
      <c r="X21" s="29"/>
      <c r="Y21" s="29"/>
      <c r="Z21" s="29"/>
      <c r="AA21" s="29"/>
      <c r="AB21" s="136" t="s">
        <v>178</v>
      </c>
      <c r="AC21" s="81" t="s">
        <v>129</v>
      </c>
      <c r="AD21" s="13"/>
      <c r="AE21" s="120"/>
      <c r="AF21" s="14"/>
      <c r="AG21" s="14"/>
      <c r="AH21" s="230"/>
      <c r="AI21" s="140"/>
      <c r="AJ21" s="79"/>
      <c r="AK21" s="79"/>
    </row>
    <row r="22" spans="2:37" ht="51">
      <c r="B22" s="350" t="s">
        <v>3</v>
      </c>
      <c r="C22" s="24"/>
      <c r="D22" s="42" t="s">
        <v>3</v>
      </c>
      <c r="E22" s="75">
        <v>11</v>
      </c>
      <c r="F22" s="53"/>
      <c r="G22" s="14"/>
      <c r="H22" s="126" t="s">
        <v>96</v>
      </c>
      <c r="I22" s="171" t="s">
        <v>71</v>
      </c>
      <c r="J22" s="14">
        <v>2</v>
      </c>
      <c r="K22" s="14">
        <v>1500</v>
      </c>
      <c r="L22" s="14"/>
      <c r="M22" s="14"/>
      <c r="N22" s="14"/>
      <c r="O22" s="85">
        <v>1500</v>
      </c>
      <c r="P22" s="85">
        <v>1500</v>
      </c>
      <c r="Q22" s="85"/>
      <c r="R22" s="85"/>
      <c r="S22" s="25"/>
      <c r="T22" s="180"/>
      <c r="U22" s="25" t="s">
        <v>48</v>
      </c>
      <c r="V22" s="29"/>
      <c r="W22" s="29">
        <v>1500</v>
      </c>
      <c r="X22" s="29"/>
      <c r="Y22" s="29"/>
      <c r="Z22" s="29"/>
      <c r="AA22" s="29"/>
      <c r="AB22" s="136" t="s">
        <v>178</v>
      </c>
      <c r="AC22" s="81" t="s">
        <v>129</v>
      </c>
      <c r="AD22" s="13"/>
      <c r="AE22" s="120"/>
      <c r="AF22" s="14"/>
      <c r="AG22" s="14"/>
      <c r="AH22" s="230"/>
      <c r="AI22" s="140"/>
      <c r="AJ22" s="79"/>
      <c r="AK22" s="79"/>
    </row>
    <row r="23" spans="2:37" ht="51">
      <c r="B23" s="350"/>
      <c r="C23" s="24"/>
      <c r="D23" s="42" t="s">
        <v>3</v>
      </c>
      <c r="E23" s="75"/>
      <c r="F23" s="53"/>
      <c r="G23" s="14"/>
      <c r="H23" s="126" t="s">
        <v>96</v>
      </c>
      <c r="I23" s="171" t="s">
        <v>71</v>
      </c>
      <c r="J23" s="14">
        <v>2</v>
      </c>
      <c r="K23" s="14">
        <v>1500</v>
      </c>
      <c r="L23" s="14"/>
      <c r="M23" s="14"/>
      <c r="N23" s="14"/>
      <c r="O23" s="85">
        <v>1500</v>
      </c>
      <c r="P23" s="85"/>
      <c r="Q23" s="85"/>
      <c r="R23" s="85"/>
      <c r="S23" s="25"/>
      <c r="T23" s="180"/>
      <c r="U23" s="25" t="s">
        <v>48</v>
      </c>
      <c r="V23" s="29"/>
      <c r="W23" s="29"/>
      <c r="X23" s="29"/>
      <c r="Y23" s="29"/>
      <c r="Z23" s="29"/>
      <c r="AA23" s="29"/>
      <c r="AB23" s="136" t="s">
        <v>178</v>
      </c>
      <c r="AC23" s="81" t="s">
        <v>129</v>
      </c>
      <c r="AD23" s="13"/>
      <c r="AE23" s="120"/>
      <c r="AF23" s="14"/>
      <c r="AG23" s="14"/>
      <c r="AH23" s="230"/>
      <c r="AI23" s="140"/>
      <c r="AJ23" s="79"/>
      <c r="AK23" s="79"/>
    </row>
    <row r="24" spans="2:37" ht="51">
      <c r="B24" s="350"/>
      <c r="C24" s="24"/>
      <c r="D24" s="42" t="s">
        <v>3</v>
      </c>
      <c r="E24" s="197">
        <v>12</v>
      </c>
      <c r="F24" s="53"/>
      <c r="G24" s="14"/>
      <c r="H24" s="13" t="s">
        <v>97</v>
      </c>
      <c r="I24" s="171" t="s">
        <v>71</v>
      </c>
      <c r="J24" s="14">
        <v>2</v>
      </c>
      <c r="K24" s="14"/>
      <c r="L24" s="14"/>
      <c r="M24" s="14">
        <v>1403</v>
      </c>
      <c r="N24" s="14"/>
      <c r="O24" s="85">
        <v>1403</v>
      </c>
      <c r="P24" s="85">
        <v>1403</v>
      </c>
      <c r="Q24" s="85"/>
      <c r="R24" s="85"/>
      <c r="S24" s="25"/>
      <c r="T24" s="180"/>
      <c r="U24" s="25" t="s">
        <v>48</v>
      </c>
      <c r="V24" s="29"/>
      <c r="W24" s="29"/>
      <c r="X24" s="29"/>
      <c r="Y24" s="29"/>
      <c r="Z24" s="378"/>
      <c r="AA24" s="29"/>
      <c r="AB24" s="136" t="s">
        <v>178</v>
      </c>
      <c r="AC24" s="81" t="s">
        <v>129</v>
      </c>
      <c r="AD24" s="13"/>
      <c r="AE24" s="120"/>
      <c r="AF24" s="14"/>
      <c r="AG24" s="14"/>
      <c r="AH24" s="230"/>
      <c r="AI24" s="140"/>
      <c r="AJ24" s="79"/>
      <c r="AK24" s="79"/>
    </row>
    <row r="25" spans="2:37" ht="51">
      <c r="B25" s="350"/>
      <c r="C25" s="24"/>
      <c r="D25" s="42" t="s">
        <v>3</v>
      </c>
      <c r="E25" s="75"/>
      <c r="F25" s="53"/>
      <c r="G25" s="14"/>
      <c r="H25" s="13" t="s">
        <v>97</v>
      </c>
      <c r="I25" s="171" t="s">
        <v>71</v>
      </c>
      <c r="J25" s="14">
        <v>2</v>
      </c>
      <c r="K25" s="14"/>
      <c r="L25" s="14">
        <v>1403</v>
      </c>
      <c r="M25" s="14"/>
      <c r="N25" s="14"/>
      <c r="O25" s="85">
        <v>1403</v>
      </c>
      <c r="P25" s="85"/>
      <c r="Q25" s="85">
        <v>1403</v>
      </c>
      <c r="R25" s="85">
        <v>1403</v>
      </c>
      <c r="S25" s="25"/>
      <c r="T25" s="180"/>
      <c r="U25" s="29" t="s">
        <v>48</v>
      </c>
      <c r="V25" s="29">
        <v>1403</v>
      </c>
      <c r="W25" s="29"/>
      <c r="X25" s="29"/>
      <c r="Y25" s="29"/>
      <c r="Z25" s="378"/>
      <c r="AA25" s="29"/>
      <c r="AB25" s="136" t="s">
        <v>178</v>
      </c>
      <c r="AC25" s="81" t="s">
        <v>129</v>
      </c>
      <c r="AD25" s="13"/>
      <c r="AE25" s="120"/>
      <c r="AF25" s="14"/>
      <c r="AG25" s="14"/>
      <c r="AH25" s="230"/>
      <c r="AI25" s="140"/>
      <c r="AJ25" s="79"/>
      <c r="AK25" s="79"/>
    </row>
    <row r="26" spans="2:37" ht="51">
      <c r="B26" s="350"/>
      <c r="C26" s="24"/>
      <c r="D26" s="42" t="s">
        <v>3</v>
      </c>
      <c r="E26" s="197">
        <v>13</v>
      </c>
      <c r="F26" s="53"/>
      <c r="G26" s="14"/>
      <c r="H26" s="126" t="s">
        <v>98</v>
      </c>
      <c r="I26" s="171" t="s">
        <v>71</v>
      </c>
      <c r="J26" s="14">
        <v>2</v>
      </c>
      <c r="K26" s="128">
        <v>1400</v>
      </c>
      <c r="L26" s="14"/>
      <c r="M26" s="14"/>
      <c r="N26" s="14"/>
      <c r="O26" s="85">
        <v>1400</v>
      </c>
      <c r="P26" s="85">
        <v>1400</v>
      </c>
      <c r="Q26" s="85"/>
      <c r="R26" s="85"/>
      <c r="S26" s="25"/>
      <c r="T26" s="180"/>
      <c r="U26" s="25" t="s">
        <v>48</v>
      </c>
      <c r="V26" s="29"/>
      <c r="W26" s="29">
        <v>1400</v>
      </c>
      <c r="X26" s="29"/>
      <c r="Y26" s="29"/>
      <c r="Z26" s="29"/>
      <c r="AA26" s="29"/>
      <c r="AB26" s="136" t="s">
        <v>178</v>
      </c>
      <c r="AC26" s="81" t="s">
        <v>129</v>
      </c>
      <c r="AD26" s="13"/>
      <c r="AE26" s="120"/>
      <c r="AF26" s="14"/>
      <c r="AG26" s="14"/>
      <c r="AH26" s="230"/>
      <c r="AI26" s="140"/>
      <c r="AJ26" s="79"/>
      <c r="AK26" s="79"/>
    </row>
    <row r="27" spans="1:37" s="22" customFormat="1" ht="51.75" thickBot="1">
      <c r="A27" s="363"/>
      <c r="B27" s="351"/>
      <c r="C27" s="30"/>
      <c r="D27" s="43" t="s">
        <v>3</v>
      </c>
      <c r="E27" s="76"/>
      <c r="F27" s="54"/>
      <c r="G27" s="21"/>
      <c r="H27" s="127" t="s">
        <v>98</v>
      </c>
      <c r="I27" s="172" t="s">
        <v>104</v>
      </c>
      <c r="J27" s="21" t="s">
        <v>103</v>
      </c>
      <c r="K27" s="21"/>
      <c r="L27" s="21">
        <v>1283</v>
      </c>
      <c r="M27" s="21"/>
      <c r="N27" s="21"/>
      <c r="O27" s="98">
        <v>1283</v>
      </c>
      <c r="P27" s="98"/>
      <c r="Q27" s="98">
        <f>O27</f>
        <v>1283</v>
      </c>
      <c r="R27" s="98">
        <v>1400</v>
      </c>
      <c r="S27" s="31"/>
      <c r="T27" s="181"/>
      <c r="U27" s="52" t="s">
        <v>48</v>
      </c>
      <c r="V27" s="32"/>
      <c r="W27" s="32"/>
      <c r="X27" s="32"/>
      <c r="Y27" s="32"/>
      <c r="Z27" s="32"/>
      <c r="AA27" s="32"/>
      <c r="AB27" s="160" t="s">
        <v>179</v>
      </c>
      <c r="AC27" s="52" t="s">
        <v>129</v>
      </c>
      <c r="AD27" s="20"/>
      <c r="AE27" s="261"/>
      <c r="AF27" s="21"/>
      <c r="AG27" s="52"/>
      <c r="AH27" s="258"/>
      <c r="AI27" s="247"/>
      <c r="AJ27" s="248"/>
      <c r="AK27" s="248"/>
    </row>
    <row r="28" spans="1:35" s="36" customFormat="1" ht="14.25" thickBot="1" thickTop="1">
      <c r="A28" s="363"/>
      <c r="B28" s="287" t="s">
        <v>4</v>
      </c>
      <c r="C28" s="33">
        <v>45</v>
      </c>
      <c r="D28" s="83" t="s">
        <v>82</v>
      </c>
      <c r="E28" s="68"/>
      <c r="F28" s="55"/>
      <c r="G28" s="34"/>
      <c r="H28" s="35" t="s">
        <v>123</v>
      </c>
      <c r="I28" s="39"/>
      <c r="K28" s="34"/>
      <c r="O28" s="97"/>
      <c r="P28" s="97"/>
      <c r="Q28" s="97"/>
      <c r="R28" s="97"/>
      <c r="S28" s="37"/>
      <c r="T28" s="182"/>
      <c r="AB28" s="161" t="s">
        <v>123</v>
      </c>
      <c r="AC28" s="51" t="s">
        <v>123</v>
      </c>
      <c r="AD28" s="155"/>
      <c r="AH28" s="262"/>
      <c r="AI28" s="263"/>
    </row>
    <row r="29" spans="1:36" s="7" customFormat="1" ht="51.75" thickTop="1">
      <c r="A29" s="363"/>
      <c r="B29" s="352" t="s">
        <v>5</v>
      </c>
      <c r="C29" s="6">
        <v>764.2</v>
      </c>
      <c r="D29" s="44" t="s">
        <v>142</v>
      </c>
      <c r="E29" s="107">
        <v>60</v>
      </c>
      <c r="F29" s="90"/>
      <c r="G29" s="15"/>
      <c r="H29" s="117" t="s">
        <v>161</v>
      </c>
      <c r="I29" s="66" t="s">
        <v>71</v>
      </c>
      <c r="J29" s="7" t="s">
        <v>141</v>
      </c>
      <c r="K29" s="15"/>
      <c r="L29" s="7">
        <v>930.02</v>
      </c>
      <c r="M29" s="132">
        <v>319.23</v>
      </c>
      <c r="O29" s="94">
        <f>L29+M29</f>
        <v>1249.25</v>
      </c>
      <c r="P29" s="94">
        <v>930.02</v>
      </c>
      <c r="Q29" s="94">
        <f aca="true" t="shared" si="2" ref="Q29:R31">O29</f>
        <v>1249.25</v>
      </c>
      <c r="R29" s="94">
        <f t="shared" si="2"/>
        <v>930.02</v>
      </c>
      <c r="T29" s="183"/>
      <c r="U29" s="17" t="s">
        <v>48</v>
      </c>
      <c r="V29" s="17">
        <v>930.02</v>
      </c>
      <c r="W29" s="17"/>
      <c r="X29" s="17"/>
      <c r="Y29" s="17"/>
      <c r="Z29" s="375"/>
      <c r="AA29" s="17"/>
      <c r="AB29" s="162" t="s">
        <v>160</v>
      </c>
      <c r="AC29" s="67" t="s">
        <v>129</v>
      </c>
      <c r="AD29" s="108"/>
      <c r="AE29" s="133"/>
      <c r="AG29" s="67"/>
      <c r="AH29" s="256"/>
      <c r="AI29" s="139"/>
      <c r="AJ29" s="80"/>
    </row>
    <row r="30" spans="2:36" ht="51">
      <c r="B30" s="288"/>
      <c r="C30" s="3"/>
      <c r="D30" s="42" t="s">
        <v>142</v>
      </c>
      <c r="E30" s="106">
        <v>61</v>
      </c>
      <c r="F30" s="53"/>
      <c r="G30" s="14"/>
      <c r="H30" s="198" t="s">
        <v>162</v>
      </c>
      <c r="I30" s="4" t="s">
        <v>71</v>
      </c>
      <c r="J30" s="1" t="s">
        <v>141</v>
      </c>
      <c r="K30" s="14"/>
      <c r="L30" s="1">
        <v>1705.39</v>
      </c>
      <c r="M30" s="25">
        <v>359.05</v>
      </c>
      <c r="O30" s="73">
        <f>L30+M30</f>
        <v>2064.44</v>
      </c>
      <c r="P30" s="73">
        <v>1705.39</v>
      </c>
      <c r="Q30" s="73">
        <f t="shared" si="2"/>
        <v>2064.44</v>
      </c>
      <c r="R30" s="73">
        <f t="shared" si="2"/>
        <v>1705.39</v>
      </c>
      <c r="T30" s="177"/>
      <c r="U30" s="16" t="s">
        <v>48</v>
      </c>
      <c r="V30" s="16">
        <v>1705.39</v>
      </c>
      <c r="W30" s="16"/>
      <c r="X30" s="16"/>
      <c r="Y30" s="16"/>
      <c r="Z30" s="376"/>
      <c r="AA30" s="16"/>
      <c r="AB30" s="157" t="s">
        <v>160</v>
      </c>
      <c r="AC30" s="49" t="s">
        <v>129</v>
      </c>
      <c r="AD30" s="129"/>
      <c r="AE30" s="18"/>
      <c r="AH30" s="225"/>
      <c r="AI30" s="140"/>
      <c r="AJ30" s="79"/>
    </row>
    <row r="31" spans="2:36" ht="51">
      <c r="B31" s="353"/>
      <c r="C31" s="3"/>
      <c r="D31" s="42" t="s">
        <v>142</v>
      </c>
      <c r="E31" s="106">
        <v>62</v>
      </c>
      <c r="F31" s="53"/>
      <c r="G31" s="14"/>
      <c r="H31" s="171" t="s">
        <v>158</v>
      </c>
      <c r="I31" s="4" t="s">
        <v>71</v>
      </c>
      <c r="J31" s="1" t="s">
        <v>141</v>
      </c>
      <c r="K31" s="14"/>
      <c r="L31" s="1">
        <v>1160.26</v>
      </c>
      <c r="M31" s="4"/>
      <c r="O31" s="73">
        <f>L31</f>
        <v>1160.26</v>
      </c>
      <c r="P31" s="73">
        <v>1160.26</v>
      </c>
      <c r="Q31" s="73">
        <f t="shared" si="2"/>
        <v>1160.26</v>
      </c>
      <c r="R31" s="73">
        <f t="shared" si="2"/>
        <v>1160.26</v>
      </c>
      <c r="T31" s="177"/>
      <c r="U31" s="16" t="s">
        <v>48</v>
      </c>
      <c r="V31" s="16">
        <v>1160.26</v>
      </c>
      <c r="W31" s="16"/>
      <c r="X31" s="16"/>
      <c r="Y31" s="16"/>
      <c r="Z31" s="376"/>
      <c r="AA31" s="16"/>
      <c r="AB31" s="157" t="s">
        <v>160</v>
      </c>
      <c r="AC31" s="49" t="s">
        <v>129</v>
      </c>
      <c r="AD31" s="129"/>
      <c r="AE31" s="18"/>
      <c r="AH31" s="225"/>
      <c r="AI31" s="140"/>
      <c r="AJ31" s="79"/>
    </row>
    <row r="32" spans="1:36" s="14" customFormat="1" ht="51">
      <c r="A32" s="363"/>
      <c r="B32" s="350"/>
      <c r="C32" s="24"/>
      <c r="D32" s="42" t="s">
        <v>100</v>
      </c>
      <c r="E32" s="106">
        <v>65</v>
      </c>
      <c r="F32" s="53"/>
      <c r="H32" s="14" t="s">
        <v>115</v>
      </c>
      <c r="I32" s="171" t="s">
        <v>71</v>
      </c>
      <c r="J32" s="14" t="s">
        <v>101</v>
      </c>
      <c r="M32" s="14">
        <v>550</v>
      </c>
      <c r="O32" s="85">
        <v>550</v>
      </c>
      <c r="P32" s="85">
        <v>550</v>
      </c>
      <c r="Q32" s="85"/>
      <c r="R32" s="85"/>
      <c r="T32" s="184"/>
      <c r="U32" s="25" t="s">
        <v>71</v>
      </c>
      <c r="V32" s="25"/>
      <c r="W32" s="25">
        <v>550</v>
      </c>
      <c r="X32" s="25"/>
      <c r="Y32" s="25"/>
      <c r="Z32" s="25"/>
      <c r="AA32" s="25"/>
      <c r="AB32" s="163" t="s">
        <v>160</v>
      </c>
      <c r="AC32" s="81" t="s">
        <v>129</v>
      </c>
      <c r="AD32" s="129"/>
      <c r="AE32" s="18"/>
      <c r="AH32" s="230"/>
      <c r="AI32" s="141"/>
      <c r="AJ32" s="79"/>
    </row>
    <row r="33" spans="1:36" s="14" customFormat="1" ht="51">
      <c r="A33" s="363"/>
      <c r="B33" s="350"/>
      <c r="C33" s="24"/>
      <c r="D33" s="42" t="s">
        <v>100</v>
      </c>
      <c r="E33" s="106">
        <v>66</v>
      </c>
      <c r="F33" s="53"/>
      <c r="H33" s="14" t="s">
        <v>114</v>
      </c>
      <c r="I33" s="171" t="s">
        <v>71</v>
      </c>
      <c r="J33" s="14">
        <v>2</v>
      </c>
      <c r="M33" s="14">
        <v>615</v>
      </c>
      <c r="O33" s="85">
        <v>615</v>
      </c>
      <c r="P33" s="85">
        <v>615</v>
      </c>
      <c r="Q33" s="85"/>
      <c r="R33" s="85"/>
      <c r="T33" s="184"/>
      <c r="U33" s="25" t="s">
        <v>71</v>
      </c>
      <c r="V33" s="25"/>
      <c r="W33" s="25">
        <v>615</v>
      </c>
      <c r="X33" s="25"/>
      <c r="Y33" s="25"/>
      <c r="Z33" s="25"/>
      <c r="AA33" s="25"/>
      <c r="AB33" s="163" t="s">
        <v>160</v>
      </c>
      <c r="AC33" s="81" t="s">
        <v>129</v>
      </c>
      <c r="AD33" s="129"/>
      <c r="AE33" s="18"/>
      <c r="AH33" s="230"/>
      <c r="AI33" s="141"/>
      <c r="AJ33" s="79"/>
    </row>
    <row r="34" spans="1:36" s="14" customFormat="1" ht="51">
      <c r="A34" s="363"/>
      <c r="B34" s="350"/>
      <c r="C34" s="24"/>
      <c r="D34" s="42" t="s">
        <v>100</v>
      </c>
      <c r="E34" s="197">
        <v>67</v>
      </c>
      <c r="F34" s="53"/>
      <c r="G34" s="199"/>
      <c r="H34" s="14" t="s">
        <v>116</v>
      </c>
      <c r="I34" s="171" t="s">
        <v>71</v>
      </c>
      <c r="J34" s="14">
        <v>2</v>
      </c>
      <c r="M34" s="14">
        <v>1195</v>
      </c>
      <c r="O34" s="85">
        <v>1195</v>
      </c>
      <c r="P34" s="85">
        <v>1195</v>
      </c>
      <c r="Q34" s="85"/>
      <c r="R34" s="85"/>
      <c r="T34" s="184"/>
      <c r="U34" s="25" t="s">
        <v>71</v>
      </c>
      <c r="V34" s="25"/>
      <c r="W34" s="25">
        <v>1195</v>
      </c>
      <c r="X34" s="25"/>
      <c r="Y34" s="25"/>
      <c r="Z34" s="25"/>
      <c r="AA34" s="25"/>
      <c r="AB34" s="163" t="s">
        <v>160</v>
      </c>
      <c r="AC34" s="81" t="s">
        <v>129</v>
      </c>
      <c r="AD34" s="129"/>
      <c r="AE34" s="18"/>
      <c r="AH34" s="230"/>
      <c r="AI34" s="141"/>
      <c r="AJ34" s="79"/>
    </row>
    <row r="35" spans="1:36" s="14" customFormat="1" ht="51">
      <c r="A35" s="363"/>
      <c r="B35" s="350"/>
      <c r="C35" s="24"/>
      <c r="D35" s="42" t="s">
        <v>100</v>
      </c>
      <c r="E35" s="200"/>
      <c r="F35" s="53"/>
      <c r="G35" s="199"/>
      <c r="H35" s="14" t="s">
        <v>117</v>
      </c>
      <c r="I35" s="171" t="s">
        <v>71</v>
      </c>
      <c r="J35" s="14">
        <v>2</v>
      </c>
      <c r="L35" s="14">
        <v>1170</v>
      </c>
      <c r="O35" s="85">
        <v>1170</v>
      </c>
      <c r="P35" s="85"/>
      <c r="Q35" s="85"/>
      <c r="R35" s="85"/>
      <c r="T35" s="184"/>
      <c r="U35" s="25" t="s">
        <v>71</v>
      </c>
      <c r="V35" s="25"/>
      <c r="W35" s="25"/>
      <c r="X35" s="25"/>
      <c r="Y35" s="25"/>
      <c r="Z35" s="25"/>
      <c r="AA35" s="25"/>
      <c r="AB35" s="163" t="s">
        <v>160</v>
      </c>
      <c r="AC35" s="81" t="s">
        <v>129</v>
      </c>
      <c r="AD35" s="129"/>
      <c r="AE35" s="18"/>
      <c r="AH35" s="230"/>
      <c r="AI35" s="141"/>
      <c r="AJ35" s="79"/>
    </row>
    <row r="36" spans="1:36" s="14" customFormat="1" ht="51">
      <c r="A36" s="363"/>
      <c r="B36" s="350" t="s">
        <v>159</v>
      </c>
      <c r="C36" s="24"/>
      <c r="D36" s="42" t="s">
        <v>100</v>
      </c>
      <c r="E36" s="106">
        <v>68</v>
      </c>
      <c r="F36" s="53"/>
      <c r="H36" s="14" t="s">
        <v>118</v>
      </c>
      <c r="I36" s="171" t="s">
        <v>71</v>
      </c>
      <c r="J36" s="14">
        <v>2</v>
      </c>
      <c r="M36" s="14">
        <v>825</v>
      </c>
      <c r="O36" s="85">
        <v>825</v>
      </c>
      <c r="P36" s="85">
        <v>825</v>
      </c>
      <c r="Q36" s="85"/>
      <c r="R36" s="85"/>
      <c r="T36" s="184"/>
      <c r="U36" s="25" t="s">
        <v>71</v>
      </c>
      <c r="V36" s="25"/>
      <c r="W36" s="25">
        <v>825</v>
      </c>
      <c r="X36" s="25"/>
      <c r="Y36" s="25"/>
      <c r="Z36" s="25"/>
      <c r="AA36" s="25"/>
      <c r="AB36" s="163" t="s">
        <v>160</v>
      </c>
      <c r="AC36" s="81" t="s">
        <v>129</v>
      </c>
      <c r="AD36" s="129"/>
      <c r="AE36" s="18"/>
      <c r="AH36" s="230"/>
      <c r="AI36" s="141"/>
      <c r="AJ36" s="79"/>
    </row>
    <row r="37" spans="1:36" s="14" customFormat="1" ht="51">
      <c r="A37" s="363"/>
      <c r="B37" s="350"/>
      <c r="C37" s="24"/>
      <c r="D37" s="42" t="s">
        <v>100</v>
      </c>
      <c r="E37" s="201">
        <v>69</v>
      </c>
      <c r="F37" s="53"/>
      <c r="H37" s="14" t="s">
        <v>119</v>
      </c>
      <c r="I37" s="171" t="s">
        <v>71</v>
      </c>
      <c r="J37" s="14">
        <v>2</v>
      </c>
      <c r="M37" s="14">
        <v>1925</v>
      </c>
      <c r="O37" s="85">
        <v>1925</v>
      </c>
      <c r="P37" s="85">
        <v>1925</v>
      </c>
      <c r="Q37" s="85"/>
      <c r="R37" s="85"/>
      <c r="T37" s="184"/>
      <c r="U37" s="25" t="s">
        <v>71</v>
      </c>
      <c r="V37" s="25"/>
      <c r="W37" s="25">
        <v>1925</v>
      </c>
      <c r="X37" s="25"/>
      <c r="Y37" s="25"/>
      <c r="Z37" s="25"/>
      <c r="AA37" s="25"/>
      <c r="AB37" s="163" t="s">
        <v>160</v>
      </c>
      <c r="AC37" s="81" t="s">
        <v>129</v>
      </c>
      <c r="AD37" s="129"/>
      <c r="AE37" s="18"/>
      <c r="AH37" s="230"/>
      <c r="AI37" s="141"/>
      <c r="AJ37" s="79"/>
    </row>
    <row r="38" spans="1:36" s="14" customFormat="1" ht="51">
      <c r="A38" s="363"/>
      <c r="B38" s="350"/>
      <c r="C38" s="24"/>
      <c r="D38" s="42" t="s">
        <v>100</v>
      </c>
      <c r="E38" s="106"/>
      <c r="F38" s="53"/>
      <c r="H38" s="14" t="s">
        <v>119</v>
      </c>
      <c r="I38" s="171" t="s">
        <v>71</v>
      </c>
      <c r="J38" s="14">
        <v>2</v>
      </c>
      <c r="L38" s="14">
        <v>1620</v>
      </c>
      <c r="O38" s="85">
        <v>1620</v>
      </c>
      <c r="P38" s="85"/>
      <c r="Q38" s="85"/>
      <c r="R38" s="85"/>
      <c r="T38" s="184"/>
      <c r="U38" s="25" t="s">
        <v>71</v>
      </c>
      <c r="V38" s="25"/>
      <c r="W38" s="25"/>
      <c r="X38" s="25"/>
      <c r="Y38" s="25"/>
      <c r="Z38" s="25"/>
      <c r="AA38" s="25"/>
      <c r="AB38" s="163" t="s">
        <v>160</v>
      </c>
      <c r="AC38" s="81" t="s">
        <v>129</v>
      </c>
      <c r="AD38" s="129"/>
      <c r="AE38" s="18"/>
      <c r="AH38" s="230"/>
      <c r="AI38" s="141"/>
      <c r="AJ38" s="79"/>
    </row>
    <row r="39" spans="1:36" s="14" customFormat="1" ht="51">
      <c r="A39" s="363"/>
      <c r="B39" s="350"/>
      <c r="C39" s="24"/>
      <c r="D39" s="42" t="s">
        <v>100</v>
      </c>
      <c r="E39" s="106">
        <v>70</v>
      </c>
      <c r="F39" s="53"/>
      <c r="H39" s="14" t="s">
        <v>120</v>
      </c>
      <c r="I39" s="171" t="s">
        <v>71</v>
      </c>
      <c r="J39" s="14" t="s">
        <v>101</v>
      </c>
      <c r="M39" s="14">
        <v>540</v>
      </c>
      <c r="O39" s="85">
        <v>540</v>
      </c>
      <c r="P39" s="85">
        <v>540</v>
      </c>
      <c r="Q39" s="85"/>
      <c r="R39" s="85"/>
      <c r="T39" s="184"/>
      <c r="U39" s="25" t="s">
        <v>71</v>
      </c>
      <c r="V39" s="25"/>
      <c r="W39" s="25">
        <v>540</v>
      </c>
      <c r="X39" s="25"/>
      <c r="Y39" s="25"/>
      <c r="Z39" s="25"/>
      <c r="AA39" s="25"/>
      <c r="AB39" s="163" t="s">
        <v>160</v>
      </c>
      <c r="AC39" s="81" t="s">
        <v>129</v>
      </c>
      <c r="AD39" s="129"/>
      <c r="AE39" s="18"/>
      <c r="AH39" s="230"/>
      <c r="AI39" s="141"/>
      <c r="AJ39" s="79"/>
    </row>
    <row r="40" spans="1:36" s="14" customFormat="1" ht="51">
      <c r="A40" s="363"/>
      <c r="B40" s="350"/>
      <c r="C40" s="24"/>
      <c r="D40" s="42" t="s">
        <v>100</v>
      </c>
      <c r="E40" s="197">
        <v>71</v>
      </c>
      <c r="F40" s="53"/>
      <c r="G40" s="199"/>
      <c r="H40" s="14" t="s">
        <v>121</v>
      </c>
      <c r="I40" s="171" t="s">
        <v>71</v>
      </c>
      <c r="J40" s="14">
        <v>2</v>
      </c>
      <c r="M40" s="14">
        <v>4000</v>
      </c>
      <c r="O40" s="85">
        <v>4000</v>
      </c>
      <c r="P40" s="85">
        <v>4000</v>
      </c>
      <c r="Q40" s="85"/>
      <c r="R40" s="85"/>
      <c r="T40" s="184"/>
      <c r="U40" s="25" t="s">
        <v>71</v>
      </c>
      <c r="V40" s="25"/>
      <c r="W40" s="25">
        <v>4000</v>
      </c>
      <c r="X40" s="25"/>
      <c r="Y40" s="25"/>
      <c r="Z40" s="25"/>
      <c r="AA40" s="25"/>
      <c r="AB40" s="163" t="s">
        <v>160</v>
      </c>
      <c r="AC40" s="81" t="s">
        <v>129</v>
      </c>
      <c r="AD40" s="129"/>
      <c r="AE40" s="18"/>
      <c r="AH40" s="230"/>
      <c r="AI40" s="141"/>
      <c r="AJ40" s="79"/>
    </row>
    <row r="41" spans="1:36" s="21" customFormat="1" ht="51.75" thickBot="1">
      <c r="A41" s="363"/>
      <c r="B41" s="351"/>
      <c r="C41" s="30"/>
      <c r="D41" s="43" t="s">
        <v>100</v>
      </c>
      <c r="E41" s="264"/>
      <c r="F41" s="54"/>
      <c r="G41" s="265"/>
      <c r="H41" s="21" t="s">
        <v>122</v>
      </c>
      <c r="I41" s="172" t="s">
        <v>71</v>
      </c>
      <c r="J41" s="21">
        <v>2</v>
      </c>
      <c r="L41" s="21">
        <v>3198</v>
      </c>
      <c r="O41" s="98">
        <v>3198</v>
      </c>
      <c r="P41" s="98"/>
      <c r="Q41" s="98"/>
      <c r="R41" s="98"/>
      <c r="T41" s="185"/>
      <c r="U41" s="31" t="s">
        <v>71</v>
      </c>
      <c r="V41" s="31"/>
      <c r="W41" s="31"/>
      <c r="X41" s="31"/>
      <c r="Y41" s="31"/>
      <c r="Z41" s="31"/>
      <c r="AA41" s="31"/>
      <c r="AB41" s="164" t="s">
        <v>160</v>
      </c>
      <c r="AC41" s="52" t="s">
        <v>129</v>
      </c>
      <c r="AD41" s="156"/>
      <c r="AE41" s="143"/>
      <c r="AH41" s="266"/>
      <c r="AI41" s="267"/>
      <c r="AJ41" s="248"/>
    </row>
    <row r="42" spans="1:37" s="7" customFormat="1" ht="51.75" thickTop="1">
      <c r="A42" s="363"/>
      <c r="B42" s="352" t="s">
        <v>5</v>
      </c>
      <c r="C42" s="6"/>
      <c r="D42" s="44" t="s">
        <v>143</v>
      </c>
      <c r="E42" s="77">
        <v>14</v>
      </c>
      <c r="F42" s="90"/>
      <c r="G42" s="15"/>
      <c r="H42" s="15" t="s">
        <v>106</v>
      </c>
      <c r="I42" s="66" t="s">
        <v>71</v>
      </c>
      <c r="J42" s="7">
        <v>2</v>
      </c>
      <c r="K42" s="15"/>
      <c r="L42" s="7">
        <v>2441.38</v>
      </c>
      <c r="M42" s="7">
        <v>2314.76</v>
      </c>
      <c r="O42" s="94">
        <f>L42+M42</f>
        <v>4756.14</v>
      </c>
      <c r="P42" s="94">
        <v>2441.38</v>
      </c>
      <c r="Q42" s="94">
        <f>O42</f>
        <v>4756.14</v>
      </c>
      <c r="R42" s="94">
        <f>P42</f>
        <v>2441.38</v>
      </c>
      <c r="T42" s="183"/>
      <c r="U42" s="17" t="s">
        <v>48</v>
      </c>
      <c r="V42" s="17">
        <v>2441.38</v>
      </c>
      <c r="W42" s="17"/>
      <c r="X42" s="17"/>
      <c r="Y42" s="366"/>
      <c r="Z42" s="390" t="s">
        <v>196</v>
      </c>
      <c r="AA42" s="17"/>
      <c r="AB42" s="162" t="s">
        <v>87</v>
      </c>
      <c r="AC42" s="67" t="s">
        <v>128</v>
      </c>
      <c r="AD42" s="138"/>
      <c r="AE42" s="133"/>
      <c r="AH42" s="245"/>
      <c r="AI42" s="139"/>
      <c r="AJ42" s="80"/>
      <c r="AK42" s="80"/>
    </row>
    <row r="43" spans="1:37" s="22" customFormat="1" ht="51.75" thickBot="1">
      <c r="A43" s="363"/>
      <c r="B43" s="351"/>
      <c r="C43" s="19"/>
      <c r="D43" s="43" t="s">
        <v>143</v>
      </c>
      <c r="E43" s="76">
        <v>15</v>
      </c>
      <c r="F43" s="54"/>
      <c r="G43" s="21"/>
      <c r="H43" s="21" t="s">
        <v>107</v>
      </c>
      <c r="I43" s="40" t="s">
        <v>71</v>
      </c>
      <c r="J43" s="22">
        <v>2</v>
      </c>
      <c r="K43" s="21"/>
      <c r="L43" s="22">
        <v>701.8</v>
      </c>
      <c r="M43" s="22">
        <v>673.49</v>
      </c>
      <c r="O43" s="103">
        <f>L43+M43</f>
        <v>1375.29</v>
      </c>
      <c r="P43" s="103">
        <v>701.8</v>
      </c>
      <c r="Q43" s="103">
        <f>O43</f>
        <v>1375.29</v>
      </c>
      <c r="R43" s="103">
        <f>P43</f>
        <v>701.8</v>
      </c>
      <c r="T43" s="178"/>
      <c r="U43" s="23" t="s">
        <v>48</v>
      </c>
      <c r="V43" s="23">
        <v>701.8</v>
      </c>
      <c r="W43" s="23"/>
      <c r="X43" s="23"/>
      <c r="Y43" s="367"/>
      <c r="Z43" s="391" t="s">
        <v>196</v>
      </c>
      <c r="AA43" s="23"/>
      <c r="AB43" s="158" t="s">
        <v>87</v>
      </c>
      <c r="AC43" s="50" t="s">
        <v>128</v>
      </c>
      <c r="AD43" s="156"/>
      <c r="AE43" s="143"/>
      <c r="AH43" s="246"/>
      <c r="AI43" s="247"/>
      <c r="AJ43" s="248"/>
      <c r="AK43" s="248"/>
    </row>
    <row r="44" spans="1:37" s="7" customFormat="1" ht="29.25" thickTop="1">
      <c r="A44" s="363"/>
      <c r="B44" s="352" t="s">
        <v>5</v>
      </c>
      <c r="C44" s="6"/>
      <c r="D44" s="44" t="s">
        <v>144</v>
      </c>
      <c r="E44" s="77">
        <v>56</v>
      </c>
      <c r="F44" s="90"/>
      <c r="G44" s="15"/>
      <c r="H44" s="15" t="s">
        <v>145</v>
      </c>
      <c r="I44" s="66" t="s">
        <v>71</v>
      </c>
      <c r="J44" s="7">
        <v>2</v>
      </c>
      <c r="K44" s="15"/>
      <c r="L44" s="7">
        <v>764.8</v>
      </c>
      <c r="M44" s="7">
        <v>757.83</v>
      </c>
      <c r="O44" s="94">
        <f>L44+M44</f>
        <v>1522.63</v>
      </c>
      <c r="P44" s="94">
        <v>764.8</v>
      </c>
      <c r="Q44" s="94"/>
      <c r="R44" s="94"/>
      <c r="T44" s="183"/>
      <c r="U44" s="17" t="s">
        <v>53</v>
      </c>
      <c r="V44" s="17"/>
      <c r="W44" s="17"/>
      <c r="X44" s="17">
        <v>764.8</v>
      </c>
      <c r="Y44" s="17"/>
      <c r="Z44" s="17"/>
      <c r="AA44" s="17"/>
      <c r="AB44" s="268" t="s">
        <v>147</v>
      </c>
      <c r="AC44" s="244" t="s">
        <v>182</v>
      </c>
      <c r="AD44" s="138"/>
      <c r="AE44" s="133"/>
      <c r="AH44" s="245"/>
      <c r="AI44" s="269"/>
      <c r="AJ44" s="80"/>
      <c r="AK44" s="80"/>
    </row>
    <row r="45" spans="1:37" s="22" customFormat="1" ht="29.25" thickBot="1">
      <c r="A45" s="363"/>
      <c r="B45" s="351"/>
      <c r="C45" s="19"/>
      <c r="D45" s="43" t="s">
        <v>144</v>
      </c>
      <c r="E45" s="76">
        <v>57</v>
      </c>
      <c r="F45" s="54"/>
      <c r="G45" s="21"/>
      <c r="H45" s="21" t="s">
        <v>146</v>
      </c>
      <c r="I45" s="40" t="s">
        <v>71</v>
      </c>
      <c r="J45" s="22">
        <v>2</v>
      </c>
      <c r="K45" s="21"/>
      <c r="L45" s="22">
        <v>550.7</v>
      </c>
      <c r="M45" s="21">
        <v>276.99</v>
      </c>
      <c r="O45" s="103">
        <f>L45+M45</f>
        <v>827.69</v>
      </c>
      <c r="P45" s="103">
        <v>550.7</v>
      </c>
      <c r="Q45" s="103"/>
      <c r="R45" s="103"/>
      <c r="T45" s="178"/>
      <c r="U45" s="23" t="s">
        <v>53</v>
      </c>
      <c r="V45" s="23"/>
      <c r="W45" s="23"/>
      <c r="X45" s="23">
        <v>550.7</v>
      </c>
      <c r="Y45" s="23"/>
      <c r="Z45" s="23"/>
      <c r="AA45" s="23"/>
      <c r="AB45" s="272" t="s">
        <v>147</v>
      </c>
      <c r="AC45" s="169" t="s">
        <v>182</v>
      </c>
      <c r="AD45" s="156"/>
      <c r="AE45" s="143"/>
      <c r="AH45" s="246"/>
      <c r="AI45" s="273"/>
      <c r="AJ45" s="248"/>
      <c r="AK45" s="248"/>
    </row>
    <row r="46" spans="1:37" s="7" customFormat="1" ht="69.75" customHeight="1" thickTop="1">
      <c r="A46" s="363"/>
      <c r="B46" s="352"/>
      <c r="C46" s="6"/>
      <c r="D46" s="270" t="s">
        <v>174</v>
      </c>
      <c r="E46" s="77">
        <v>16</v>
      </c>
      <c r="F46" s="90"/>
      <c r="G46" s="15"/>
      <c r="H46" s="392" t="s">
        <v>198</v>
      </c>
      <c r="I46" s="91" t="s">
        <v>71</v>
      </c>
      <c r="J46" s="15">
        <v>2</v>
      </c>
      <c r="K46" s="15">
        <v>1968</v>
      </c>
      <c r="O46" s="94">
        <v>1968</v>
      </c>
      <c r="P46" s="94">
        <v>1968</v>
      </c>
      <c r="Q46" s="94"/>
      <c r="R46" s="94"/>
      <c r="T46" s="271"/>
      <c r="U46" s="132" t="s">
        <v>53</v>
      </c>
      <c r="V46" s="132"/>
      <c r="W46" s="132">
        <v>1968</v>
      </c>
      <c r="X46" s="132"/>
      <c r="Y46" s="132"/>
      <c r="Z46" s="132"/>
      <c r="AA46" s="132"/>
      <c r="AB46" s="162" t="s">
        <v>85</v>
      </c>
      <c r="AC46" s="67" t="s">
        <v>130</v>
      </c>
      <c r="AD46" s="108"/>
      <c r="AE46" s="114"/>
      <c r="AH46" s="245"/>
      <c r="AI46" s="139"/>
      <c r="AJ46" s="80"/>
      <c r="AK46" s="80"/>
    </row>
    <row r="47" spans="2:37" ht="66.75" customHeight="1">
      <c r="B47" s="350"/>
      <c r="C47" s="3"/>
      <c r="D47" s="135" t="s">
        <v>174</v>
      </c>
      <c r="E47" s="75"/>
      <c r="F47" s="53"/>
      <c r="G47" s="14"/>
      <c r="H47" s="128" t="s">
        <v>199</v>
      </c>
      <c r="I47" s="171" t="s">
        <v>71</v>
      </c>
      <c r="J47" s="14">
        <v>2</v>
      </c>
      <c r="K47" s="14">
        <v>1914</v>
      </c>
      <c r="O47" s="73">
        <v>1914</v>
      </c>
      <c r="T47" s="184"/>
      <c r="U47" s="25" t="s">
        <v>53</v>
      </c>
      <c r="V47" s="25"/>
      <c r="W47" s="25"/>
      <c r="X47" s="25"/>
      <c r="Y47" s="25"/>
      <c r="Z47" s="25"/>
      <c r="AA47" s="25"/>
      <c r="AB47" s="157" t="s">
        <v>85</v>
      </c>
      <c r="AC47" s="49" t="s">
        <v>130</v>
      </c>
      <c r="AE47" s="113"/>
      <c r="AH47" s="225"/>
      <c r="AI47" s="140"/>
      <c r="AJ47" s="79"/>
      <c r="AK47" s="79"/>
    </row>
    <row r="48" spans="2:37" ht="69.75" customHeight="1">
      <c r="B48" s="350"/>
      <c r="C48" s="3"/>
      <c r="D48" s="135" t="s">
        <v>175</v>
      </c>
      <c r="E48" s="75">
        <v>17</v>
      </c>
      <c r="F48" s="53"/>
      <c r="G48" s="14"/>
      <c r="H48" s="128" t="s">
        <v>200</v>
      </c>
      <c r="I48" s="171" t="s">
        <v>71</v>
      </c>
      <c r="J48" s="14">
        <v>2</v>
      </c>
      <c r="K48" s="14">
        <v>6024</v>
      </c>
      <c r="O48" s="73">
        <v>6024</v>
      </c>
      <c r="P48" s="73">
        <v>6024</v>
      </c>
      <c r="T48" s="184"/>
      <c r="U48" s="25" t="s">
        <v>53</v>
      </c>
      <c r="V48" s="25"/>
      <c r="W48" s="25">
        <v>6024</v>
      </c>
      <c r="X48" s="25"/>
      <c r="Y48" s="25"/>
      <c r="Z48" s="25"/>
      <c r="AA48" s="25"/>
      <c r="AB48" s="157" t="s">
        <v>85</v>
      </c>
      <c r="AC48" s="49" t="s">
        <v>130</v>
      </c>
      <c r="AE48" s="113"/>
      <c r="AH48" s="225"/>
      <c r="AI48" s="140"/>
      <c r="AJ48" s="79"/>
      <c r="AK48" s="79"/>
    </row>
    <row r="49" spans="2:37" ht="66" customHeight="1">
      <c r="B49" s="350" t="s">
        <v>5</v>
      </c>
      <c r="C49" s="3"/>
      <c r="D49" s="135" t="s">
        <v>175</v>
      </c>
      <c r="E49" s="75"/>
      <c r="F49" s="53"/>
      <c r="G49" s="14"/>
      <c r="H49" s="128" t="s">
        <v>200</v>
      </c>
      <c r="I49" s="171" t="s">
        <v>71</v>
      </c>
      <c r="J49" s="14">
        <v>2</v>
      </c>
      <c r="K49" s="14">
        <v>6008</v>
      </c>
      <c r="O49" s="73">
        <v>6008</v>
      </c>
      <c r="T49" s="184"/>
      <c r="U49" s="25" t="s">
        <v>53</v>
      </c>
      <c r="V49" s="25"/>
      <c r="W49" s="25"/>
      <c r="X49" s="25"/>
      <c r="Y49" s="25"/>
      <c r="Z49" s="25"/>
      <c r="AA49" s="25"/>
      <c r="AB49" s="157" t="s">
        <v>85</v>
      </c>
      <c r="AC49" s="49" t="s">
        <v>130</v>
      </c>
      <c r="AE49" s="113"/>
      <c r="AH49" s="225"/>
      <c r="AI49" s="140"/>
      <c r="AJ49" s="79"/>
      <c r="AK49" s="79"/>
    </row>
    <row r="50" spans="2:37" ht="66.75" customHeight="1">
      <c r="B50" s="350"/>
      <c r="C50" s="3"/>
      <c r="D50" s="135" t="s">
        <v>176</v>
      </c>
      <c r="E50" s="75">
        <v>18</v>
      </c>
      <c r="F50" s="53"/>
      <c r="G50" s="14"/>
      <c r="H50" s="111" t="s">
        <v>201</v>
      </c>
      <c r="I50" s="171" t="s">
        <v>71</v>
      </c>
      <c r="J50" s="14">
        <v>2</v>
      </c>
      <c r="K50" s="14">
        <v>3385</v>
      </c>
      <c r="O50" s="73">
        <v>3385</v>
      </c>
      <c r="P50" s="73">
        <v>3385</v>
      </c>
      <c r="T50" s="184"/>
      <c r="U50" s="25" t="s">
        <v>53</v>
      </c>
      <c r="V50" s="25"/>
      <c r="W50" s="25">
        <v>3385</v>
      </c>
      <c r="X50" s="25"/>
      <c r="Y50" s="25"/>
      <c r="Z50" s="25"/>
      <c r="AA50" s="25"/>
      <c r="AB50" s="157" t="s">
        <v>85</v>
      </c>
      <c r="AC50" s="49" t="s">
        <v>130</v>
      </c>
      <c r="AE50" s="113"/>
      <c r="AH50" s="225"/>
      <c r="AI50" s="140"/>
      <c r="AJ50" s="79"/>
      <c r="AK50" s="79"/>
    </row>
    <row r="51" spans="2:37" ht="63" customHeight="1">
      <c r="B51" s="350"/>
      <c r="C51" s="3"/>
      <c r="D51" s="135" t="s">
        <v>176</v>
      </c>
      <c r="E51" s="75"/>
      <c r="F51" s="53"/>
      <c r="G51" s="14"/>
      <c r="H51" s="111" t="s">
        <v>202</v>
      </c>
      <c r="I51" s="171" t="s">
        <v>71</v>
      </c>
      <c r="J51" s="14">
        <v>2</v>
      </c>
      <c r="K51" s="14">
        <v>3112</v>
      </c>
      <c r="O51" s="73">
        <v>3112</v>
      </c>
      <c r="T51" s="184"/>
      <c r="U51" s="25" t="s">
        <v>53</v>
      </c>
      <c r="V51" s="25"/>
      <c r="W51" s="25"/>
      <c r="X51" s="25"/>
      <c r="Y51" s="25"/>
      <c r="Z51" s="25"/>
      <c r="AA51" s="25"/>
      <c r="AB51" s="157" t="s">
        <v>85</v>
      </c>
      <c r="AC51" s="49" t="s">
        <v>130</v>
      </c>
      <c r="AE51" s="113"/>
      <c r="AH51" s="225"/>
      <c r="AI51" s="140"/>
      <c r="AJ51" s="79"/>
      <c r="AK51" s="79"/>
    </row>
    <row r="52" spans="1:37" s="21" customFormat="1" ht="62.25" customHeight="1" thickBot="1">
      <c r="A52" s="363"/>
      <c r="B52" s="351"/>
      <c r="C52" s="30"/>
      <c r="D52" s="43" t="s">
        <v>105</v>
      </c>
      <c r="E52" s="76">
        <v>19</v>
      </c>
      <c r="F52" s="54"/>
      <c r="H52" s="21" t="s">
        <v>125</v>
      </c>
      <c r="I52" s="172" t="s">
        <v>71</v>
      </c>
      <c r="J52" s="31" t="s">
        <v>141</v>
      </c>
      <c r="L52" s="21">
        <v>1100</v>
      </c>
      <c r="M52" s="21">
        <v>1095</v>
      </c>
      <c r="O52" s="98">
        <f>L52+M52</f>
        <v>2195</v>
      </c>
      <c r="P52" s="98">
        <v>1100</v>
      </c>
      <c r="Q52" s="98">
        <f>O52</f>
        <v>2195</v>
      </c>
      <c r="R52" s="98">
        <f>P52</f>
        <v>1100</v>
      </c>
      <c r="T52" s="185"/>
      <c r="U52" s="31" t="s">
        <v>48</v>
      </c>
      <c r="V52" s="31">
        <v>1100</v>
      </c>
      <c r="W52" s="31"/>
      <c r="X52" s="31"/>
      <c r="Y52" s="388"/>
      <c r="Z52" s="52" t="s">
        <v>191</v>
      </c>
      <c r="AA52" s="31"/>
      <c r="AB52" s="164" t="s">
        <v>85</v>
      </c>
      <c r="AC52" s="52" t="s">
        <v>130</v>
      </c>
      <c r="AD52" s="20"/>
      <c r="AE52" s="275"/>
      <c r="AG52" s="52"/>
      <c r="AH52" s="258"/>
      <c r="AI52" s="267"/>
      <c r="AJ52" s="248"/>
      <c r="AK52" s="248"/>
    </row>
    <row r="53" spans="1:35" s="36" customFormat="1" ht="14.25" thickBot="1" thickTop="1">
      <c r="A53" s="363"/>
      <c r="B53" s="287" t="s">
        <v>6</v>
      </c>
      <c r="C53" s="33">
        <v>295.5</v>
      </c>
      <c r="D53" s="83" t="s">
        <v>82</v>
      </c>
      <c r="E53" s="68"/>
      <c r="F53" s="55"/>
      <c r="G53" s="34"/>
      <c r="H53" s="35" t="s">
        <v>123</v>
      </c>
      <c r="I53" s="39" t="s">
        <v>123</v>
      </c>
      <c r="J53" s="39" t="s">
        <v>123</v>
      </c>
      <c r="K53" s="35"/>
      <c r="L53" s="39"/>
      <c r="M53" s="39"/>
      <c r="N53" s="39"/>
      <c r="O53" s="99"/>
      <c r="P53" s="99"/>
      <c r="Q53" s="99"/>
      <c r="R53" s="99"/>
      <c r="S53" s="39" t="s">
        <v>123</v>
      </c>
      <c r="T53" s="186"/>
      <c r="U53" s="39" t="s">
        <v>123</v>
      </c>
      <c r="V53" s="39"/>
      <c r="W53" s="39"/>
      <c r="X53" s="39"/>
      <c r="Y53" s="39"/>
      <c r="Z53" s="39"/>
      <c r="AA53" s="39"/>
      <c r="AB53" s="161" t="s">
        <v>123</v>
      </c>
      <c r="AC53" s="51" t="s">
        <v>123</v>
      </c>
      <c r="AD53" s="155"/>
      <c r="AG53" s="51"/>
      <c r="AH53" s="276"/>
      <c r="AI53" s="263"/>
    </row>
    <row r="54" spans="1:36" s="36" customFormat="1" ht="27" thickBot="1" thickTop="1">
      <c r="A54" s="363"/>
      <c r="B54" s="289" t="s">
        <v>7</v>
      </c>
      <c r="C54" s="33">
        <v>151.5</v>
      </c>
      <c r="D54" s="278" t="s">
        <v>75</v>
      </c>
      <c r="E54" s="93">
        <v>20</v>
      </c>
      <c r="F54" s="55"/>
      <c r="H54" s="279" t="s">
        <v>76</v>
      </c>
      <c r="I54" s="35" t="s">
        <v>72</v>
      </c>
      <c r="J54" s="34">
        <v>1</v>
      </c>
      <c r="L54" s="34"/>
      <c r="M54" s="34"/>
      <c r="N54" s="34">
        <v>505</v>
      </c>
      <c r="O54" s="280">
        <v>505</v>
      </c>
      <c r="P54" s="280">
        <v>505</v>
      </c>
      <c r="Q54" s="280"/>
      <c r="R54" s="280"/>
      <c r="T54" s="281"/>
      <c r="U54" s="282" t="s">
        <v>71</v>
      </c>
      <c r="V54" s="282"/>
      <c r="W54" s="282">
        <v>505</v>
      </c>
      <c r="X54" s="282"/>
      <c r="Y54" s="282"/>
      <c r="Z54" s="282"/>
      <c r="AA54" s="282"/>
      <c r="AB54" s="283" t="s">
        <v>131</v>
      </c>
      <c r="AC54" s="51" t="s">
        <v>131</v>
      </c>
      <c r="AD54" s="148"/>
      <c r="AE54" s="359"/>
      <c r="AG54" s="51"/>
      <c r="AH54" s="276"/>
      <c r="AI54" s="263"/>
      <c r="AJ54" s="285"/>
    </row>
    <row r="55" spans="1:37" s="7" customFormat="1" ht="27" thickBot="1" thickTop="1">
      <c r="A55" s="363"/>
      <c r="B55" s="291" t="s">
        <v>8</v>
      </c>
      <c r="C55" s="162">
        <v>680</v>
      </c>
      <c r="D55" s="292" t="s">
        <v>32</v>
      </c>
      <c r="E55" s="293">
        <v>21</v>
      </c>
      <c r="F55" s="294">
        <v>9</v>
      </c>
      <c r="G55" s="295"/>
      <c r="H55" s="295" t="s">
        <v>43</v>
      </c>
      <c r="I55" s="296" t="s">
        <v>71</v>
      </c>
      <c r="J55" s="297"/>
      <c r="K55" s="295"/>
      <c r="L55" s="298">
        <v>591</v>
      </c>
      <c r="M55" s="298">
        <v>454</v>
      </c>
      <c r="N55" s="299"/>
      <c r="O55" s="300">
        <f>L55+M55</f>
        <v>1045</v>
      </c>
      <c r="P55" s="300">
        <v>591</v>
      </c>
      <c r="Q55" s="300">
        <f aca="true" t="shared" si="3" ref="Q55:R57">O55</f>
        <v>1045</v>
      </c>
      <c r="R55" s="300">
        <f t="shared" si="3"/>
        <v>591</v>
      </c>
      <c r="S55" s="295"/>
      <c r="T55" s="301">
        <v>38322</v>
      </c>
      <c r="U55" s="302" t="s">
        <v>48</v>
      </c>
      <c r="V55" s="302">
        <v>591</v>
      </c>
      <c r="W55" s="302"/>
      <c r="X55" s="302"/>
      <c r="Y55" s="368"/>
      <c r="Z55" s="381" t="s">
        <v>192</v>
      </c>
      <c r="AA55" s="302"/>
      <c r="AB55" s="303" t="s">
        <v>130</v>
      </c>
      <c r="AC55" s="304" t="s">
        <v>130</v>
      </c>
      <c r="AD55" s="305"/>
      <c r="AE55" s="306"/>
      <c r="AF55" s="295"/>
      <c r="AG55" s="295"/>
      <c r="AH55" s="307"/>
      <c r="AI55" s="139"/>
      <c r="AJ55" s="80"/>
      <c r="AK55" s="80"/>
    </row>
    <row r="56" spans="2:37" ht="25.5">
      <c r="B56" s="290"/>
      <c r="C56" s="157"/>
      <c r="D56" s="308" t="s">
        <v>33</v>
      </c>
      <c r="E56" s="92">
        <v>22</v>
      </c>
      <c r="F56" s="309">
        <v>11</v>
      </c>
      <c r="G56" s="9"/>
      <c r="H56" s="9" t="s">
        <v>44</v>
      </c>
      <c r="I56" s="173" t="s">
        <v>71</v>
      </c>
      <c r="J56" s="9"/>
      <c r="K56" s="9"/>
      <c r="L56" s="9">
        <v>497</v>
      </c>
      <c r="M56" s="9">
        <v>510</v>
      </c>
      <c r="N56" s="9"/>
      <c r="O56" s="100">
        <f>L56+M56</f>
        <v>1007</v>
      </c>
      <c r="P56" s="100">
        <v>510</v>
      </c>
      <c r="Q56" s="100">
        <f t="shared" si="3"/>
        <v>1007</v>
      </c>
      <c r="R56" s="100">
        <f t="shared" si="3"/>
        <v>510</v>
      </c>
      <c r="S56" s="9"/>
      <c r="T56" s="187">
        <v>38322</v>
      </c>
      <c r="U56" s="26" t="s">
        <v>48</v>
      </c>
      <c r="V56" s="26">
        <v>510</v>
      </c>
      <c r="W56" s="26"/>
      <c r="X56" s="26"/>
      <c r="Y56" s="369"/>
      <c r="Z56" s="382" t="s">
        <v>192</v>
      </c>
      <c r="AA56" s="26"/>
      <c r="AB56" s="165" t="s">
        <v>130</v>
      </c>
      <c r="AC56" s="65" t="s">
        <v>130</v>
      </c>
      <c r="AD56" s="149"/>
      <c r="AE56" s="310"/>
      <c r="AF56" s="9"/>
      <c r="AG56" s="9"/>
      <c r="AH56" s="311"/>
      <c r="AI56" s="140"/>
      <c r="AJ56" s="79"/>
      <c r="AK56" s="79"/>
    </row>
    <row r="57" spans="2:37" ht="26.25" thickBot="1">
      <c r="B57" s="354"/>
      <c r="C57" s="157"/>
      <c r="D57" s="312" t="s">
        <v>33</v>
      </c>
      <c r="E57" s="313">
        <v>23</v>
      </c>
      <c r="F57" s="241"/>
      <c r="G57" s="10"/>
      <c r="H57" s="10" t="s">
        <v>45</v>
      </c>
      <c r="I57" s="174" t="s">
        <v>71</v>
      </c>
      <c r="J57" s="10"/>
      <c r="K57" s="10"/>
      <c r="L57" s="10">
        <v>642</v>
      </c>
      <c r="M57" s="10">
        <v>680</v>
      </c>
      <c r="N57" s="10"/>
      <c r="O57" s="101">
        <f>L57+M57</f>
        <v>1322</v>
      </c>
      <c r="P57" s="101">
        <v>680</v>
      </c>
      <c r="Q57" s="101">
        <f t="shared" si="3"/>
        <v>1322</v>
      </c>
      <c r="R57" s="101">
        <f t="shared" si="3"/>
        <v>680</v>
      </c>
      <c r="S57" s="10"/>
      <c r="T57" s="188">
        <v>38322</v>
      </c>
      <c r="U57" s="27" t="s">
        <v>48</v>
      </c>
      <c r="V57" s="27">
        <v>680</v>
      </c>
      <c r="W57" s="27"/>
      <c r="X57" s="27"/>
      <c r="Y57" s="370"/>
      <c r="Z57" s="383" t="s">
        <v>192</v>
      </c>
      <c r="AA57" s="27"/>
      <c r="AB57" s="166" t="s">
        <v>130</v>
      </c>
      <c r="AC57" s="8" t="s">
        <v>130</v>
      </c>
      <c r="AD57" s="150"/>
      <c r="AE57" s="115"/>
      <c r="AF57" s="10"/>
      <c r="AG57" s="10"/>
      <c r="AH57" s="242"/>
      <c r="AI57" s="140"/>
      <c r="AJ57" s="79"/>
      <c r="AK57" s="79"/>
    </row>
    <row r="58" spans="2:37" ht="25.5">
      <c r="B58" s="355"/>
      <c r="C58" s="157"/>
      <c r="D58" s="314" t="s">
        <v>168</v>
      </c>
      <c r="E58" s="92">
        <v>24</v>
      </c>
      <c r="F58" s="309"/>
      <c r="G58" s="9"/>
      <c r="H58" s="9" t="s">
        <v>52</v>
      </c>
      <c r="I58" s="173" t="s">
        <v>71</v>
      </c>
      <c r="J58" s="9"/>
      <c r="K58" s="9"/>
      <c r="L58" s="9"/>
      <c r="M58" s="9">
        <v>593</v>
      </c>
      <c r="N58" s="9"/>
      <c r="O58" s="100">
        <f>M58</f>
        <v>593</v>
      </c>
      <c r="P58" s="100">
        <v>593</v>
      </c>
      <c r="Q58" s="100"/>
      <c r="R58" s="100"/>
      <c r="S58" s="9"/>
      <c r="T58" s="187">
        <v>39722</v>
      </c>
      <c r="U58" s="26" t="s">
        <v>48</v>
      </c>
      <c r="V58" s="26">
        <v>593</v>
      </c>
      <c r="W58" s="26"/>
      <c r="X58" s="26"/>
      <c r="Y58" s="369"/>
      <c r="Z58" s="382" t="s">
        <v>192</v>
      </c>
      <c r="AA58" s="26"/>
      <c r="AB58" s="165" t="s">
        <v>130</v>
      </c>
      <c r="AC58" s="65" t="s">
        <v>130</v>
      </c>
      <c r="AD58" s="149"/>
      <c r="AE58" s="310"/>
      <c r="AF58" s="9"/>
      <c r="AG58" s="9"/>
      <c r="AH58" s="315"/>
      <c r="AI58" s="140"/>
      <c r="AJ58" s="79"/>
      <c r="AK58" s="79"/>
    </row>
    <row r="59" spans="1:37" s="121" customFormat="1" ht="25.5">
      <c r="A59" s="364"/>
      <c r="B59" s="356"/>
      <c r="C59" s="167"/>
      <c r="D59" s="204" t="s">
        <v>180</v>
      </c>
      <c r="E59" s="205">
        <v>25</v>
      </c>
      <c r="F59" s="206">
        <v>9</v>
      </c>
      <c r="H59" s="121" t="s">
        <v>51</v>
      </c>
      <c r="I59" s="175" t="s">
        <v>71</v>
      </c>
      <c r="L59" s="121">
        <v>479</v>
      </c>
      <c r="M59" s="121">
        <v>518</v>
      </c>
      <c r="O59" s="122"/>
      <c r="P59" s="122"/>
      <c r="Q59" s="122"/>
      <c r="R59" s="122"/>
      <c r="T59" s="207"/>
      <c r="U59" s="123" t="s">
        <v>55</v>
      </c>
      <c r="V59" s="123"/>
      <c r="W59" s="123"/>
      <c r="X59" s="123"/>
      <c r="Y59" s="371"/>
      <c r="Z59" s="379"/>
      <c r="AA59" s="123"/>
      <c r="AB59" s="167" t="s">
        <v>130</v>
      </c>
      <c r="AC59" s="124" t="s">
        <v>130</v>
      </c>
      <c r="AD59" s="151"/>
      <c r="AE59" s="125"/>
      <c r="AH59" s="232"/>
      <c r="AI59" s="142"/>
      <c r="AJ59" s="131"/>
      <c r="AK59" s="131"/>
    </row>
    <row r="60" spans="2:37" ht="25.5">
      <c r="B60" s="355"/>
      <c r="C60" s="157"/>
      <c r="D60" s="208" t="s">
        <v>168</v>
      </c>
      <c r="E60" s="75">
        <v>26</v>
      </c>
      <c r="F60" s="74"/>
      <c r="H60" s="1" t="s">
        <v>184</v>
      </c>
      <c r="I60" s="4" t="s">
        <v>71</v>
      </c>
      <c r="L60" s="1">
        <v>965</v>
      </c>
      <c r="M60" s="1">
        <v>1189</v>
      </c>
      <c r="O60" s="73">
        <f aca="true" t="shared" si="4" ref="O60:O94">L60+M60</f>
        <v>2154</v>
      </c>
      <c r="P60" s="73">
        <v>1189</v>
      </c>
      <c r="T60" s="177">
        <v>39722</v>
      </c>
      <c r="U60" s="16" t="s">
        <v>48</v>
      </c>
      <c r="V60" s="16">
        <v>1189</v>
      </c>
      <c r="W60" s="16"/>
      <c r="X60" s="16"/>
      <c r="Y60" s="371"/>
      <c r="Z60" s="171" t="s">
        <v>192</v>
      </c>
      <c r="AA60" s="16"/>
      <c r="AB60" s="157" t="s">
        <v>130</v>
      </c>
      <c r="AC60" s="49" t="s">
        <v>130</v>
      </c>
      <c r="AE60" s="113"/>
      <c r="AH60" s="231"/>
      <c r="AI60" s="140"/>
      <c r="AJ60" s="79"/>
      <c r="AK60" s="79"/>
    </row>
    <row r="61" spans="2:37" ht="26.25" thickBot="1">
      <c r="B61" s="355"/>
      <c r="C61" s="157"/>
      <c r="D61" s="316" t="s">
        <v>168</v>
      </c>
      <c r="E61" s="313">
        <v>27</v>
      </c>
      <c r="F61" s="58">
        <v>18</v>
      </c>
      <c r="G61" s="10"/>
      <c r="H61" s="10" t="s">
        <v>134</v>
      </c>
      <c r="I61" s="174" t="s">
        <v>71</v>
      </c>
      <c r="J61" s="10"/>
      <c r="K61" s="10"/>
      <c r="L61" s="10">
        <v>823</v>
      </c>
      <c r="M61" s="10">
        <v>846</v>
      </c>
      <c r="N61" s="10"/>
      <c r="O61" s="101">
        <f t="shared" si="4"/>
        <v>1669</v>
      </c>
      <c r="P61" s="101">
        <v>846</v>
      </c>
      <c r="Q61" s="101">
        <f>O61</f>
        <v>1669</v>
      </c>
      <c r="R61" s="101">
        <f>P61</f>
        <v>846</v>
      </c>
      <c r="S61" s="10"/>
      <c r="T61" s="188">
        <v>37316</v>
      </c>
      <c r="U61" s="27" t="s">
        <v>48</v>
      </c>
      <c r="V61" s="27">
        <v>846</v>
      </c>
      <c r="W61" s="27"/>
      <c r="X61" s="27"/>
      <c r="Y61" s="370"/>
      <c r="Z61" s="383" t="s">
        <v>192</v>
      </c>
      <c r="AA61" s="27"/>
      <c r="AB61" s="166" t="s">
        <v>130</v>
      </c>
      <c r="AC61" s="8" t="s">
        <v>130</v>
      </c>
      <c r="AD61" s="150"/>
      <c r="AE61" s="115"/>
      <c r="AF61" s="10"/>
      <c r="AG61" s="10"/>
      <c r="AH61" s="242"/>
      <c r="AI61" s="140"/>
      <c r="AJ61" s="79"/>
      <c r="AK61" s="79"/>
    </row>
    <row r="62" spans="2:37" ht="25.5">
      <c r="B62" s="355"/>
      <c r="C62" s="157"/>
      <c r="D62" s="317" t="s">
        <v>169</v>
      </c>
      <c r="E62" s="92">
        <v>28</v>
      </c>
      <c r="F62" s="104">
        <v>11</v>
      </c>
      <c r="G62" s="9"/>
      <c r="H62" s="9" t="s">
        <v>185</v>
      </c>
      <c r="I62" s="173" t="s">
        <v>71</v>
      </c>
      <c r="J62" s="9"/>
      <c r="K62" s="9"/>
      <c r="L62" s="9">
        <v>827</v>
      </c>
      <c r="M62" s="9">
        <v>858</v>
      </c>
      <c r="N62" s="9"/>
      <c r="O62" s="100">
        <f t="shared" si="4"/>
        <v>1685</v>
      </c>
      <c r="P62" s="100">
        <v>858</v>
      </c>
      <c r="Q62" s="100"/>
      <c r="R62" s="100"/>
      <c r="S62" s="9"/>
      <c r="T62" s="187">
        <v>40001</v>
      </c>
      <c r="U62" s="145" t="s">
        <v>48</v>
      </c>
      <c r="V62" s="26"/>
      <c r="W62" s="26"/>
      <c r="X62" s="26">
        <v>858</v>
      </c>
      <c r="Y62" s="369"/>
      <c r="Z62" s="382" t="s">
        <v>192</v>
      </c>
      <c r="AA62" s="26"/>
      <c r="AB62" s="165" t="s">
        <v>130</v>
      </c>
      <c r="AC62" s="65" t="s">
        <v>130</v>
      </c>
      <c r="AD62" s="149"/>
      <c r="AE62" s="310"/>
      <c r="AF62" s="9"/>
      <c r="AG62" s="318"/>
      <c r="AH62" s="311"/>
      <c r="AI62" s="140"/>
      <c r="AJ62" s="79"/>
      <c r="AK62" s="79"/>
    </row>
    <row r="63" spans="2:37" ht="13.5" thickBot="1">
      <c r="B63" s="355"/>
      <c r="C63" s="157"/>
      <c r="D63" s="237" t="s">
        <v>35</v>
      </c>
      <c r="E63" s="313">
        <v>29</v>
      </c>
      <c r="F63" s="58">
        <v>9</v>
      </c>
      <c r="G63" s="10"/>
      <c r="H63" s="10" t="s">
        <v>34</v>
      </c>
      <c r="I63" s="174" t="s">
        <v>71</v>
      </c>
      <c r="J63" s="10"/>
      <c r="K63" s="10"/>
      <c r="L63" s="10">
        <v>3347</v>
      </c>
      <c r="M63" s="10">
        <v>3348</v>
      </c>
      <c r="N63" s="10"/>
      <c r="O63" s="101">
        <f t="shared" si="4"/>
        <v>6695</v>
      </c>
      <c r="P63" s="101">
        <v>3348</v>
      </c>
      <c r="Q63" s="101">
        <f>O63</f>
        <v>6695</v>
      </c>
      <c r="R63" s="101">
        <f>P63</f>
        <v>3348</v>
      </c>
      <c r="S63" s="10"/>
      <c r="T63" s="188">
        <v>38534</v>
      </c>
      <c r="U63" s="27" t="s">
        <v>48</v>
      </c>
      <c r="V63" s="27">
        <v>3348</v>
      </c>
      <c r="W63" s="27"/>
      <c r="X63" s="27"/>
      <c r="Y63" s="370"/>
      <c r="Z63" s="383" t="s">
        <v>192</v>
      </c>
      <c r="AA63" s="27"/>
      <c r="AB63" s="166" t="s">
        <v>130</v>
      </c>
      <c r="AC63" s="8" t="s">
        <v>130</v>
      </c>
      <c r="AD63" s="150"/>
      <c r="AE63" s="115"/>
      <c r="AF63" s="10"/>
      <c r="AG63" s="10"/>
      <c r="AH63" s="242"/>
      <c r="AI63" s="140"/>
      <c r="AJ63" s="79"/>
      <c r="AK63" s="79"/>
    </row>
    <row r="64" spans="2:37" ht="26.25" thickBot="1">
      <c r="B64" s="355"/>
      <c r="C64" s="157"/>
      <c r="D64" s="109" t="s">
        <v>36</v>
      </c>
      <c r="E64" s="319">
        <v>30</v>
      </c>
      <c r="F64" s="59">
        <v>18</v>
      </c>
      <c r="G64" s="12"/>
      <c r="H64" s="12" t="s">
        <v>54</v>
      </c>
      <c r="I64" s="110" t="s">
        <v>71</v>
      </c>
      <c r="J64" s="12"/>
      <c r="K64" s="12"/>
      <c r="L64" s="12">
        <v>4563</v>
      </c>
      <c r="M64" s="12">
        <v>4581</v>
      </c>
      <c r="N64" s="12"/>
      <c r="O64" s="102">
        <f t="shared" si="4"/>
        <v>9144</v>
      </c>
      <c r="P64" s="102">
        <v>4581</v>
      </c>
      <c r="Q64" s="102">
        <f>O64</f>
        <v>9144</v>
      </c>
      <c r="R64" s="102">
        <f>P64</f>
        <v>4581</v>
      </c>
      <c r="S64" s="12"/>
      <c r="T64" s="189">
        <v>39600</v>
      </c>
      <c r="U64" s="28" t="s">
        <v>48</v>
      </c>
      <c r="V64" s="28">
        <v>4581</v>
      </c>
      <c r="W64" s="28"/>
      <c r="X64" s="28"/>
      <c r="Y64" s="372"/>
      <c r="Z64" s="384" t="s">
        <v>192</v>
      </c>
      <c r="AA64" s="28"/>
      <c r="AB64" s="168" t="s">
        <v>130</v>
      </c>
      <c r="AC64" s="11" t="s">
        <v>130</v>
      </c>
      <c r="AD64" s="152"/>
      <c r="AE64" s="116"/>
      <c r="AF64" s="12"/>
      <c r="AG64" s="12"/>
      <c r="AH64" s="320"/>
      <c r="AI64" s="140"/>
      <c r="AJ64" s="79"/>
      <c r="AK64" s="79"/>
    </row>
    <row r="65" spans="2:37" ht="26.25" thickBot="1">
      <c r="B65" s="355" t="s">
        <v>8</v>
      </c>
      <c r="C65" s="157"/>
      <c r="D65" s="109" t="s">
        <v>37</v>
      </c>
      <c r="E65" s="319">
        <v>31</v>
      </c>
      <c r="F65" s="59">
        <v>9</v>
      </c>
      <c r="G65" s="12"/>
      <c r="H65" s="12" t="s">
        <v>186</v>
      </c>
      <c r="I65" s="110" t="s">
        <v>71</v>
      </c>
      <c r="J65" s="12"/>
      <c r="K65" s="12"/>
      <c r="L65" s="12">
        <v>2596</v>
      </c>
      <c r="M65" s="12">
        <v>2622</v>
      </c>
      <c r="N65" s="12"/>
      <c r="O65" s="102">
        <f t="shared" si="4"/>
        <v>5218</v>
      </c>
      <c r="P65" s="102">
        <v>2622</v>
      </c>
      <c r="Q65" s="102"/>
      <c r="R65" s="102"/>
      <c r="S65" s="12"/>
      <c r="T65" s="189">
        <v>39804</v>
      </c>
      <c r="U65" s="28" t="s">
        <v>48</v>
      </c>
      <c r="V65" s="28"/>
      <c r="W65" s="28"/>
      <c r="X65" s="28">
        <v>2622</v>
      </c>
      <c r="Y65" s="372"/>
      <c r="Z65" s="384" t="s">
        <v>192</v>
      </c>
      <c r="AA65" s="28"/>
      <c r="AB65" s="168" t="s">
        <v>130</v>
      </c>
      <c r="AC65" s="11" t="s">
        <v>130</v>
      </c>
      <c r="AD65" s="152"/>
      <c r="AE65" s="116"/>
      <c r="AF65" s="12"/>
      <c r="AG65" s="321"/>
      <c r="AH65" s="320"/>
      <c r="AI65" s="140"/>
      <c r="AJ65" s="79"/>
      <c r="AK65" s="79"/>
    </row>
    <row r="66" spans="2:37" ht="25.5">
      <c r="B66" s="355"/>
      <c r="C66" s="157"/>
      <c r="D66" s="308" t="s">
        <v>38</v>
      </c>
      <c r="E66" s="92">
        <v>32</v>
      </c>
      <c r="F66" s="56"/>
      <c r="G66" s="9"/>
      <c r="H66" s="84" t="s">
        <v>56</v>
      </c>
      <c r="I66" s="173" t="s">
        <v>71</v>
      </c>
      <c r="J66" s="9"/>
      <c r="K66" s="9"/>
      <c r="L66" s="9">
        <v>717</v>
      </c>
      <c r="M66" s="9">
        <v>706</v>
      </c>
      <c r="N66" s="9"/>
      <c r="O66" s="100">
        <f t="shared" si="4"/>
        <v>1423</v>
      </c>
      <c r="P66" s="100">
        <v>717</v>
      </c>
      <c r="Q66" s="100">
        <f aca="true" t="shared" si="5" ref="Q66:R70">O66</f>
        <v>1423</v>
      </c>
      <c r="R66" s="100">
        <f t="shared" si="5"/>
        <v>717</v>
      </c>
      <c r="S66" s="9"/>
      <c r="T66" s="187">
        <v>38687</v>
      </c>
      <c r="U66" s="26" t="s">
        <v>48</v>
      </c>
      <c r="V66" s="26">
        <v>717</v>
      </c>
      <c r="W66" s="26"/>
      <c r="X66" s="26"/>
      <c r="Y66" s="369"/>
      <c r="Z66" s="382" t="s">
        <v>192</v>
      </c>
      <c r="AA66" s="26"/>
      <c r="AB66" s="165" t="s">
        <v>130</v>
      </c>
      <c r="AC66" s="65" t="s">
        <v>130</v>
      </c>
      <c r="AD66" s="149"/>
      <c r="AE66" s="310"/>
      <c r="AF66" s="9"/>
      <c r="AG66" s="9"/>
      <c r="AH66" s="311"/>
      <c r="AI66" s="140"/>
      <c r="AJ66" s="79"/>
      <c r="AK66" s="79"/>
    </row>
    <row r="67" spans="2:37" ht="25.5">
      <c r="B67" s="355"/>
      <c r="C67" s="157"/>
      <c r="D67" s="203" t="s">
        <v>38</v>
      </c>
      <c r="E67" s="75">
        <v>33</v>
      </c>
      <c r="F67" s="210"/>
      <c r="H67" s="209" t="s">
        <v>135</v>
      </c>
      <c r="I67" s="4" t="s">
        <v>71</v>
      </c>
      <c r="L67" s="1">
        <v>515</v>
      </c>
      <c r="M67" s="1">
        <v>527</v>
      </c>
      <c r="O67" s="73">
        <f t="shared" si="4"/>
        <v>1042</v>
      </c>
      <c r="P67" s="73">
        <v>527</v>
      </c>
      <c r="Q67" s="73">
        <f t="shared" si="5"/>
        <v>1042</v>
      </c>
      <c r="R67" s="73">
        <f t="shared" si="5"/>
        <v>527</v>
      </c>
      <c r="T67" s="177">
        <v>38687</v>
      </c>
      <c r="U67" s="16" t="s">
        <v>48</v>
      </c>
      <c r="V67" s="16">
        <v>527</v>
      </c>
      <c r="W67" s="16"/>
      <c r="X67" s="16"/>
      <c r="Y67" s="371"/>
      <c r="Z67" s="171" t="s">
        <v>192</v>
      </c>
      <c r="AA67" s="16"/>
      <c r="AB67" s="157" t="s">
        <v>130</v>
      </c>
      <c r="AC67" s="49" t="s">
        <v>130</v>
      </c>
      <c r="AE67" s="113"/>
      <c r="AH67" s="225"/>
      <c r="AI67" s="140"/>
      <c r="AJ67" s="79"/>
      <c r="AK67" s="79"/>
    </row>
    <row r="68" spans="2:37" ht="25.5">
      <c r="B68" s="355"/>
      <c r="C68" s="157"/>
      <c r="D68" s="203" t="s">
        <v>38</v>
      </c>
      <c r="E68" s="75">
        <v>34</v>
      </c>
      <c r="F68" s="210">
        <v>9</v>
      </c>
      <c r="H68" s="209" t="s">
        <v>57</v>
      </c>
      <c r="I68" s="4" t="s">
        <v>71</v>
      </c>
      <c r="L68" s="1">
        <v>757</v>
      </c>
      <c r="M68" s="1">
        <v>745</v>
      </c>
      <c r="O68" s="73">
        <f t="shared" si="4"/>
        <v>1502</v>
      </c>
      <c r="P68" s="73">
        <v>757</v>
      </c>
      <c r="Q68" s="73">
        <f t="shared" si="5"/>
        <v>1502</v>
      </c>
      <c r="R68" s="73">
        <f t="shared" si="5"/>
        <v>757</v>
      </c>
      <c r="T68" s="177">
        <v>38687</v>
      </c>
      <c r="U68" s="16" t="s">
        <v>48</v>
      </c>
      <c r="V68" s="16">
        <v>757</v>
      </c>
      <c r="W68" s="16"/>
      <c r="X68" s="16"/>
      <c r="Y68" s="371"/>
      <c r="Z68" s="171" t="s">
        <v>192</v>
      </c>
      <c r="AA68" s="16"/>
      <c r="AB68" s="157" t="s">
        <v>130</v>
      </c>
      <c r="AC68" s="49" t="s">
        <v>130</v>
      </c>
      <c r="AE68" s="113"/>
      <c r="AH68" s="225"/>
      <c r="AI68" s="140"/>
      <c r="AJ68" s="79"/>
      <c r="AK68" s="79"/>
    </row>
    <row r="69" spans="2:37" ht="25.5">
      <c r="B69" s="355"/>
      <c r="C69" s="157"/>
      <c r="D69" s="203" t="s">
        <v>38</v>
      </c>
      <c r="E69" s="75">
        <v>35</v>
      </c>
      <c r="F69" s="210"/>
      <c r="H69" s="209" t="s">
        <v>58</v>
      </c>
      <c r="I69" s="4" t="s">
        <v>71</v>
      </c>
      <c r="L69" s="1">
        <v>1103</v>
      </c>
      <c r="M69" s="1">
        <v>1095</v>
      </c>
      <c r="O69" s="73">
        <f t="shared" si="4"/>
        <v>2198</v>
      </c>
      <c r="P69" s="73">
        <v>1103</v>
      </c>
      <c r="Q69" s="73">
        <f t="shared" si="5"/>
        <v>2198</v>
      </c>
      <c r="R69" s="73">
        <f t="shared" si="5"/>
        <v>1103</v>
      </c>
      <c r="T69" s="177">
        <v>38687</v>
      </c>
      <c r="U69" s="16" t="s">
        <v>48</v>
      </c>
      <c r="V69" s="16">
        <v>1103</v>
      </c>
      <c r="W69" s="16"/>
      <c r="X69" s="16"/>
      <c r="Y69" s="371"/>
      <c r="Z69" s="171" t="s">
        <v>192</v>
      </c>
      <c r="AA69" s="16"/>
      <c r="AB69" s="157" t="s">
        <v>130</v>
      </c>
      <c r="AC69" s="49" t="s">
        <v>130</v>
      </c>
      <c r="AE69" s="113"/>
      <c r="AH69" s="225"/>
      <c r="AI69" s="140"/>
      <c r="AJ69" s="79"/>
      <c r="AK69" s="79"/>
    </row>
    <row r="70" spans="2:37" ht="26.25" thickBot="1">
      <c r="B70" s="355"/>
      <c r="C70" s="157"/>
      <c r="D70" s="312" t="s">
        <v>38</v>
      </c>
      <c r="E70" s="313">
        <v>36</v>
      </c>
      <c r="F70" s="57"/>
      <c r="G70" s="10"/>
      <c r="H70" s="10" t="s">
        <v>59</v>
      </c>
      <c r="I70" s="174" t="s">
        <v>71</v>
      </c>
      <c r="J70" s="10"/>
      <c r="K70" s="10"/>
      <c r="L70" s="10">
        <v>767</v>
      </c>
      <c r="M70" s="10">
        <v>846</v>
      </c>
      <c r="N70" s="10"/>
      <c r="O70" s="101">
        <f t="shared" si="4"/>
        <v>1613</v>
      </c>
      <c r="P70" s="101">
        <v>846</v>
      </c>
      <c r="Q70" s="101">
        <f t="shared" si="5"/>
        <v>1613</v>
      </c>
      <c r="R70" s="101">
        <f t="shared" si="5"/>
        <v>846</v>
      </c>
      <c r="S70" s="10"/>
      <c r="T70" s="188">
        <v>38687</v>
      </c>
      <c r="U70" s="27" t="s">
        <v>48</v>
      </c>
      <c r="V70" s="27">
        <v>846</v>
      </c>
      <c r="W70" s="27"/>
      <c r="X70" s="27"/>
      <c r="Y70" s="370"/>
      <c r="Z70" s="383" t="s">
        <v>192</v>
      </c>
      <c r="AA70" s="27"/>
      <c r="AB70" s="166" t="s">
        <v>130</v>
      </c>
      <c r="AC70" s="8" t="s">
        <v>130</v>
      </c>
      <c r="AD70" s="150"/>
      <c r="AE70" s="115"/>
      <c r="AF70" s="10"/>
      <c r="AG70" s="10"/>
      <c r="AH70" s="242"/>
      <c r="AI70" s="140"/>
      <c r="AJ70" s="79"/>
      <c r="AK70" s="79"/>
    </row>
    <row r="71" spans="2:37" ht="12.75">
      <c r="B71" s="355"/>
      <c r="C71" s="157"/>
      <c r="D71" s="309" t="s">
        <v>39</v>
      </c>
      <c r="E71" s="92">
        <v>37</v>
      </c>
      <c r="F71" s="56"/>
      <c r="G71" s="9"/>
      <c r="H71" s="9" t="s">
        <v>67</v>
      </c>
      <c r="I71" s="173" t="s">
        <v>71</v>
      </c>
      <c r="J71" s="9"/>
      <c r="K71" s="9"/>
      <c r="L71" s="9">
        <v>2202</v>
      </c>
      <c r="M71" s="9">
        <v>2152</v>
      </c>
      <c r="N71" s="9"/>
      <c r="O71" s="100">
        <f t="shared" si="4"/>
        <v>4354</v>
      </c>
      <c r="P71" s="100">
        <v>2202</v>
      </c>
      <c r="Q71" s="100"/>
      <c r="R71" s="100"/>
      <c r="S71" s="9"/>
      <c r="T71" s="187">
        <v>39911</v>
      </c>
      <c r="U71" s="26" t="s">
        <v>48</v>
      </c>
      <c r="V71" s="26"/>
      <c r="W71" s="26"/>
      <c r="X71" s="26">
        <v>2202</v>
      </c>
      <c r="Y71" s="369"/>
      <c r="Z71" s="382" t="s">
        <v>192</v>
      </c>
      <c r="AA71" s="26"/>
      <c r="AB71" s="165" t="s">
        <v>130</v>
      </c>
      <c r="AC71" s="65" t="s">
        <v>130</v>
      </c>
      <c r="AD71" s="149"/>
      <c r="AE71" s="310"/>
      <c r="AF71" s="9"/>
      <c r="AG71" s="318"/>
      <c r="AH71" s="315"/>
      <c r="AI71" s="140"/>
      <c r="AJ71" s="79"/>
      <c r="AK71" s="79"/>
    </row>
    <row r="72" spans="2:37" ht="12.75">
      <c r="B72" s="355"/>
      <c r="C72" s="157"/>
      <c r="D72" s="74" t="s">
        <v>39</v>
      </c>
      <c r="E72" s="75">
        <v>38</v>
      </c>
      <c r="F72" s="210">
        <v>14</v>
      </c>
      <c r="H72" s="1" t="s">
        <v>187</v>
      </c>
      <c r="I72" s="4" t="s">
        <v>71</v>
      </c>
      <c r="L72" s="1">
        <v>3570</v>
      </c>
      <c r="M72" s="1">
        <v>3547</v>
      </c>
      <c r="O72" s="73">
        <f t="shared" si="4"/>
        <v>7117</v>
      </c>
      <c r="P72" s="73">
        <v>3570</v>
      </c>
      <c r="T72" s="177">
        <v>39911</v>
      </c>
      <c r="U72" s="16" t="s">
        <v>48</v>
      </c>
      <c r="V72" s="16"/>
      <c r="W72" s="16"/>
      <c r="X72" s="16">
        <v>3570</v>
      </c>
      <c r="Y72" s="371"/>
      <c r="Z72" s="171" t="s">
        <v>192</v>
      </c>
      <c r="AA72" s="16"/>
      <c r="AB72" s="157" t="s">
        <v>130</v>
      </c>
      <c r="AC72" s="49" t="s">
        <v>130</v>
      </c>
      <c r="AE72" s="113"/>
      <c r="AG72" s="176"/>
      <c r="AH72" s="231"/>
      <c r="AI72" s="140"/>
      <c r="AJ72" s="79"/>
      <c r="AK72" s="79"/>
    </row>
    <row r="73" spans="2:37" ht="13.5" thickBot="1">
      <c r="B73" s="355"/>
      <c r="C73" s="157"/>
      <c r="D73" s="241" t="s">
        <v>39</v>
      </c>
      <c r="E73" s="313">
        <v>39</v>
      </c>
      <c r="F73" s="57"/>
      <c r="G73" s="10"/>
      <c r="H73" s="10" t="s">
        <v>60</v>
      </c>
      <c r="I73" s="174" t="s">
        <v>71</v>
      </c>
      <c r="J73" s="10"/>
      <c r="K73" s="10"/>
      <c r="L73" s="10">
        <v>719</v>
      </c>
      <c r="M73" s="10">
        <v>680</v>
      </c>
      <c r="N73" s="10"/>
      <c r="O73" s="101">
        <f t="shared" si="4"/>
        <v>1399</v>
      </c>
      <c r="P73" s="101">
        <v>719</v>
      </c>
      <c r="Q73" s="101"/>
      <c r="R73" s="101"/>
      <c r="S73" s="10"/>
      <c r="T73" s="188">
        <v>39911</v>
      </c>
      <c r="U73" s="27" t="s">
        <v>48</v>
      </c>
      <c r="V73" s="27"/>
      <c r="W73" s="27"/>
      <c r="X73" s="27">
        <v>719</v>
      </c>
      <c r="Y73" s="370"/>
      <c r="Z73" s="383" t="s">
        <v>192</v>
      </c>
      <c r="AA73" s="27"/>
      <c r="AB73" s="166" t="s">
        <v>130</v>
      </c>
      <c r="AC73" s="8" t="s">
        <v>130</v>
      </c>
      <c r="AD73" s="150"/>
      <c r="AE73" s="115"/>
      <c r="AF73" s="10"/>
      <c r="AG73" s="322"/>
      <c r="AH73" s="323"/>
      <c r="AI73" s="140"/>
      <c r="AJ73" s="79"/>
      <c r="AK73" s="79"/>
    </row>
    <row r="74" spans="2:37" ht="25.5">
      <c r="B74" s="355"/>
      <c r="C74" s="157"/>
      <c r="D74" s="309" t="s">
        <v>40</v>
      </c>
      <c r="E74" s="92">
        <v>40</v>
      </c>
      <c r="F74" s="56">
        <v>7</v>
      </c>
      <c r="G74" s="9"/>
      <c r="H74" s="9" t="s">
        <v>61</v>
      </c>
      <c r="I74" s="173" t="s">
        <v>71</v>
      </c>
      <c r="J74" s="9"/>
      <c r="K74" s="9"/>
      <c r="L74" s="9">
        <v>2665</v>
      </c>
      <c r="M74" s="9">
        <v>2667</v>
      </c>
      <c r="N74" s="9"/>
      <c r="O74" s="100">
        <f t="shared" si="4"/>
        <v>5332</v>
      </c>
      <c r="P74" s="100">
        <v>2667</v>
      </c>
      <c r="Q74" s="100"/>
      <c r="R74" s="100"/>
      <c r="S74" s="9"/>
      <c r="T74" s="187">
        <v>39961</v>
      </c>
      <c r="U74" s="26" t="s">
        <v>48</v>
      </c>
      <c r="V74" s="26"/>
      <c r="W74" s="26"/>
      <c r="X74" s="26">
        <v>2667</v>
      </c>
      <c r="Y74" s="369"/>
      <c r="Z74" s="382" t="s">
        <v>192</v>
      </c>
      <c r="AA74" s="26"/>
      <c r="AB74" s="165" t="s">
        <v>130</v>
      </c>
      <c r="AC74" s="65" t="s">
        <v>130</v>
      </c>
      <c r="AD74" s="149"/>
      <c r="AE74" s="310"/>
      <c r="AF74" s="9"/>
      <c r="AG74" s="9"/>
      <c r="AH74" s="311"/>
      <c r="AI74" s="140"/>
      <c r="AJ74" s="79"/>
      <c r="AK74" s="79"/>
    </row>
    <row r="75" spans="2:37" ht="26.25" thickBot="1">
      <c r="B75" s="355"/>
      <c r="C75" s="157"/>
      <c r="D75" s="241" t="s">
        <v>40</v>
      </c>
      <c r="E75" s="313">
        <v>41</v>
      </c>
      <c r="F75" s="57"/>
      <c r="G75" s="10"/>
      <c r="H75" s="10" t="s">
        <v>62</v>
      </c>
      <c r="I75" s="174" t="s">
        <v>71</v>
      </c>
      <c r="J75" s="10"/>
      <c r="K75" s="10"/>
      <c r="L75" s="10">
        <v>1522</v>
      </c>
      <c r="M75" s="10">
        <v>1519</v>
      </c>
      <c r="N75" s="10"/>
      <c r="O75" s="101">
        <f t="shared" si="4"/>
        <v>3041</v>
      </c>
      <c r="P75" s="101">
        <v>1522</v>
      </c>
      <c r="Q75" s="101"/>
      <c r="R75" s="101"/>
      <c r="S75" s="10"/>
      <c r="T75" s="188">
        <v>39961</v>
      </c>
      <c r="U75" s="27" t="s">
        <v>48</v>
      </c>
      <c r="V75" s="27"/>
      <c r="W75" s="27"/>
      <c r="X75" s="27">
        <v>1522</v>
      </c>
      <c r="Y75" s="370"/>
      <c r="Z75" s="383" t="s">
        <v>192</v>
      </c>
      <c r="AA75" s="27"/>
      <c r="AB75" s="166" t="s">
        <v>130</v>
      </c>
      <c r="AC75" s="8" t="s">
        <v>130</v>
      </c>
      <c r="AD75" s="150"/>
      <c r="AE75" s="115"/>
      <c r="AF75" s="10"/>
      <c r="AG75" s="10"/>
      <c r="AH75" s="242"/>
      <c r="AI75" s="140"/>
      <c r="AJ75" s="79"/>
      <c r="AK75" s="79"/>
    </row>
    <row r="76" spans="2:37" ht="25.5">
      <c r="B76" s="355"/>
      <c r="C76" s="157"/>
      <c r="D76" s="308" t="s">
        <v>41</v>
      </c>
      <c r="E76" s="92">
        <v>42</v>
      </c>
      <c r="F76" s="56"/>
      <c r="G76" s="9"/>
      <c r="H76" s="9" t="s">
        <v>63</v>
      </c>
      <c r="I76" s="173" t="s">
        <v>71</v>
      </c>
      <c r="J76" s="9"/>
      <c r="K76" s="9"/>
      <c r="L76" s="9">
        <v>714</v>
      </c>
      <c r="M76" s="9">
        <v>723</v>
      </c>
      <c r="N76" s="9"/>
      <c r="O76" s="100">
        <f t="shared" si="4"/>
        <v>1437</v>
      </c>
      <c r="P76" s="100">
        <v>723</v>
      </c>
      <c r="Q76" s="100"/>
      <c r="R76" s="100"/>
      <c r="S76" s="9"/>
      <c r="T76" s="187">
        <v>39961</v>
      </c>
      <c r="U76" s="26" t="s">
        <v>48</v>
      </c>
      <c r="V76" s="26"/>
      <c r="W76" s="26"/>
      <c r="X76" s="26">
        <v>723</v>
      </c>
      <c r="Y76" s="369"/>
      <c r="Z76" s="382" t="s">
        <v>192</v>
      </c>
      <c r="AA76" s="26"/>
      <c r="AB76" s="165" t="s">
        <v>130</v>
      </c>
      <c r="AC76" s="65" t="s">
        <v>130</v>
      </c>
      <c r="AD76" s="149"/>
      <c r="AE76" s="310"/>
      <c r="AF76" s="9"/>
      <c r="AG76" s="9"/>
      <c r="AH76" s="311"/>
      <c r="AI76" s="140"/>
      <c r="AJ76" s="79"/>
      <c r="AK76" s="79"/>
    </row>
    <row r="77" spans="2:37" ht="25.5">
      <c r="B77" s="355"/>
      <c r="C77" s="157"/>
      <c r="D77" s="211" t="s">
        <v>41</v>
      </c>
      <c r="E77" s="75">
        <v>43</v>
      </c>
      <c r="F77" s="210"/>
      <c r="H77" s="1" t="s">
        <v>64</v>
      </c>
      <c r="I77" s="4" t="s">
        <v>71</v>
      </c>
      <c r="L77" s="1">
        <v>777</v>
      </c>
      <c r="M77" s="1">
        <v>784</v>
      </c>
      <c r="O77" s="73">
        <f t="shared" si="4"/>
        <v>1561</v>
      </c>
      <c r="P77" s="73">
        <v>784</v>
      </c>
      <c r="T77" s="212">
        <v>39961</v>
      </c>
      <c r="U77" s="16" t="s">
        <v>48</v>
      </c>
      <c r="V77" s="16"/>
      <c r="W77" s="16"/>
      <c r="X77" s="16">
        <v>784</v>
      </c>
      <c r="Y77" s="371"/>
      <c r="Z77" s="171" t="s">
        <v>192</v>
      </c>
      <c r="AA77" s="16"/>
      <c r="AB77" s="157" t="s">
        <v>130</v>
      </c>
      <c r="AC77" s="49" t="s">
        <v>130</v>
      </c>
      <c r="AE77" s="113"/>
      <c r="AH77" s="225"/>
      <c r="AI77" s="140"/>
      <c r="AJ77" s="79"/>
      <c r="AK77" s="79"/>
    </row>
    <row r="78" spans="2:37" ht="25.5">
      <c r="B78" s="355"/>
      <c r="C78" s="157"/>
      <c r="D78" s="211" t="s">
        <v>41</v>
      </c>
      <c r="E78" s="75">
        <v>44</v>
      </c>
      <c r="F78" s="210">
        <v>20.5</v>
      </c>
      <c r="H78" s="1" t="s">
        <v>68</v>
      </c>
      <c r="I78" s="4" t="s">
        <v>71</v>
      </c>
      <c r="L78" s="1">
        <v>642</v>
      </c>
      <c r="M78" s="1">
        <v>642</v>
      </c>
      <c r="O78" s="73">
        <f t="shared" si="4"/>
        <v>1284</v>
      </c>
      <c r="P78" s="73">
        <v>642</v>
      </c>
      <c r="T78" s="177">
        <v>39961</v>
      </c>
      <c r="U78" s="16" t="s">
        <v>48</v>
      </c>
      <c r="V78" s="16"/>
      <c r="W78" s="16"/>
      <c r="X78" s="16">
        <v>642</v>
      </c>
      <c r="Y78" s="371"/>
      <c r="Z78" s="171" t="s">
        <v>192</v>
      </c>
      <c r="AA78" s="16"/>
      <c r="AB78" s="157" t="s">
        <v>130</v>
      </c>
      <c r="AC78" s="49" t="s">
        <v>130</v>
      </c>
      <c r="AE78" s="113"/>
      <c r="AH78" s="225"/>
      <c r="AI78" s="140"/>
      <c r="AJ78" s="79"/>
      <c r="AK78" s="79"/>
    </row>
    <row r="79" spans="2:37" ht="25.5">
      <c r="B79" s="355"/>
      <c r="C79" s="157"/>
      <c r="D79" s="203" t="s">
        <v>41</v>
      </c>
      <c r="E79" s="75">
        <v>45</v>
      </c>
      <c r="F79" s="210"/>
      <c r="H79" s="1" t="s">
        <v>153</v>
      </c>
      <c r="I79" s="4" t="s">
        <v>71</v>
      </c>
      <c r="L79" s="1">
        <v>1042</v>
      </c>
      <c r="M79" s="1">
        <v>1027</v>
      </c>
      <c r="O79" s="73">
        <f t="shared" si="4"/>
        <v>2069</v>
      </c>
      <c r="P79" s="73">
        <v>1042</v>
      </c>
      <c r="T79" s="177">
        <v>39961</v>
      </c>
      <c r="U79" s="16" t="s">
        <v>48</v>
      </c>
      <c r="V79" s="16"/>
      <c r="W79" s="16"/>
      <c r="X79" s="16">
        <v>1042</v>
      </c>
      <c r="Y79" s="371"/>
      <c r="Z79" s="171" t="s">
        <v>192</v>
      </c>
      <c r="AA79" s="16"/>
      <c r="AB79" s="157" t="s">
        <v>130</v>
      </c>
      <c r="AC79" s="49" t="s">
        <v>130</v>
      </c>
      <c r="AE79" s="113"/>
      <c r="AH79" s="225"/>
      <c r="AI79" s="140"/>
      <c r="AJ79" s="79"/>
      <c r="AK79" s="79"/>
    </row>
    <row r="80" spans="2:37" ht="25.5">
      <c r="B80" s="355"/>
      <c r="C80" s="157"/>
      <c r="D80" s="211" t="s">
        <v>41</v>
      </c>
      <c r="E80" s="75">
        <v>46</v>
      </c>
      <c r="F80" s="210"/>
      <c r="H80" s="1" t="s">
        <v>65</v>
      </c>
      <c r="I80" s="4" t="s">
        <v>71</v>
      </c>
      <c r="L80" s="1">
        <v>720</v>
      </c>
      <c r="M80" s="1">
        <v>713</v>
      </c>
      <c r="O80" s="73">
        <f t="shared" si="4"/>
        <v>1433</v>
      </c>
      <c r="P80" s="73">
        <v>720</v>
      </c>
      <c r="T80" s="177">
        <v>39961</v>
      </c>
      <c r="U80" s="16" t="s">
        <v>48</v>
      </c>
      <c r="V80" s="16"/>
      <c r="W80" s="16"/>
      <c r="X80" s="16">
        <v>720</v>
      </c>
      <c r="Y80" s="371"/>
      <c r="Z80" s="171" t="s">
        <v>192</v>
      </c>
      <c r="AA80" s="16"/>
      <c r="AB80" s="157" t="s">
        <v>130</v>
      </c>
      <c r="AC80" s="49" t="s">
        <v>130</v>
      </c>
      <c r="AE80" s="113"/>
      <c r="AH80" s="225"/>
      <c r="AI80" s="140"/>
      <c r="AJ80" s="79"/>
      <c r="AK80" s="79"/>
    </row>
    <row r="81" spans="2:37" ht="26.25" thickBot="1">
      <c r="B81" s="355"/>
      <c r="C81" s="157"/>
      <c r="D81" s="312" t="s">
        <v>41</v>
      </c>
      <c r="E81" s="313">
        <v>47</v>
      </c>
      <c r="F81" s="57"/>
      <c r="G81" s="10"/>
      <c r="H81" s="10" t="s">
        <v>69</v>
      </c>
      <c r="I81" s="174" t="s">
        <v>71</v>
      </c>
      <c r="J81" s="10"/>
      <c r="K81" s="10"/>
      <c r="L81" s="10">
        <v>685</v>
      </c>
      <c r="M81" s="10">
        <v>709</v>
      </c>
      <c r="N81" s="10"/>
      <c r="O81" s="101">
        <f t="shared" si="4"/>
        <v>1394</v>
      </c>
      <c r="P81" s="101">
        <v>709</v>
      </c>
      <c r="Q81" s="101"/>
      <c r="R81" s="101"/>
      <c r="S81" s="10"/>
      <c r="T81" s="188">
        <v>39961</v>
      </c>
      <c r="U81" s="27" t="s">
        <v>48</v>
      </c>
      <c r="V81" s="27"/>
      <c r="W81" s="27"/>
      <c r="X81" s="27">
        <v>709</v>
      </c>
      <c r="Y81" s="370"/>
      <c r="Z81" s="383" t="s">
        <v>192</v>
      </c>
      <c r="AA81" s="27"/>
      <c r="AB81" s="166" t="s">
        <v>130</v>
      </c>
      <c r="AC81" s="8" t="s">
        <v>130</v>
      </c>
      <c r="AD81" s="150"/>
      <c r="AE81" s="115"/>
      <c r="AF81" s="10"/>
      <c r="AG81" s="10"/>
      <c r="AH81" s="242"/>
      <c r="AI81" s="140"/>
      <c r="AJ81" s="79"/>
      <c r="AK81" s="79"/>
    </row>
    <row r="82" spans="2:37" ht="51">
      <c r="B82" s="290"/>
      <c r="C82" s="157"/>
      <c r="D82" s="308" t="s">
        <v>148</v>
      </c>
      <c r="E82" s="92">
        <v>48</v>
      </c>
      <c r="F82" s="56"/>
      <c r="G82" s="9"/>
      <c r="H82" s="9" t="s">
        <v>188</v>
      </c>
      <c r="I82" s="173" t="s">
        <v>71</v>
      </c>
      <c r="J82" s="9"/>
      <c r="K82" s="9"/>
      <c r="L82" s="9">
        <v>798</v>
      </c>
      <c r="M82" s="9">
        <v>802</v>
      </c>
      <c r="N82" s="9"/>
      <c r="O82" s="100">
        <f t="shared" si="4"/>
        <v>1600</v>
      </c>
      <c r="P82" s="100">
        <v>802</v>
      </c>
      <c r="Q82" s="100">
        <f aca="true" t="shared" si="6" ref="Q82:R84">O82</f>
        <v>1600</v>
      </c>
      <c r="R82" s="100">
        <f t="shared" si="6"/>
        <v>802</v>
      </c>
      <c r="S82" s="9"/>
      <c r="T82" s="187">
        <v>38322</v>
      </c>
      <c r="U82" s="26" t="s">
        <v>48</v>
      </c>
      <c r="V82" s="26">
        <v>802</v>
      </c>
      <c r="W82" s="26"/>
      <c r="X82" s="26"/>
      <c r="Y82" s="369"/>
      <c r="Z82" s="385" t="s">
        <v>193</v>
      </c>
      <c r="AA82" s="26"/>
      <c r="AB82" s="165" t="s">
        <v>130</v>
      </c>
      <c r="AC82" s="65" t="s">
        <v>130</v>
      </c>
      <c r="AD82" s="149"/>
      <c r="AE82" s="310"/>
      <c r="AF82" s="9"/>
      <c r="AG82" s="9"/>
      <c r="AH82" s="311"/>
      <c r="AI82" s="140"/>
      <c r="AJ82" s="79"/>
      <c r="AK82" s="79"/>
    </row>
    <row r="83" spans="2:37" ht="51">
      <c r="B83" s="354"/>
      <c r="C83" s="157"/>
      <c r="D83" s="203" t="s">
        <v>148</v>
      </c>
      <c r="E83" s="75">
        <v>49</v>
      </c>
      <c r="F83" s="210">
        <v>26</v>
      </c>
      <c r="H83" s="1" t="s">
        <v>189</v>
      </c>
      <c r="I83" s="4" t="s">
        <v>71</v>
      </c>
      <c r="L83" s="1">
        <v>2223</v>
      </c>
      <c r="M83" s="1">
        <v>2228</v>
      </c>
      <c r="O83" s="73">
        <f t="shared" si="4"/>
        <v>4451</v>
      </c>
      <c r="P83" s="73">
        <v>2228</v>
      </c>
      <c r="Q83" s="73">
        <f t="shared" si="6"/>
        <v>4451</v>
      </c>
      <c r="R83" s="73">
        <f t="shared" si="6"/>
        <v>2228</v>
      </c>
      <c r="T83" s="177">
        <v>38322</v>
      </c>
      <c r="U83" s="16" t="s">
        <v>48</v>
      </c>
      <c r="V83" s="16">
        <v>2228</v>
      </c>
      <c r="W83" s="16"/>
      <c r="X83" s="16"/>
      <c r="Y83" s="371"/>
      <c r="Z83" s="81" t="s">
        <v>194</v>
      </c>
      <c r="AA83" s="16"/>
      <c r="AB83" s="157" t="s">
        <v>130</v>
      </c>
      <c r="AC83" s="49" t="s">
        <v>130</v>
      </c>
      <c r="AE83" s="113"/>
      <c r="AH83" s="225"/>
      <c r="AI83" s="140"/>
      <c r="AJ83" s="79"/>
      <c r="AK83" s="79"/>
    </row>
    <row r="84" spans="2:37" ht="51.75" thickBot="1">
      <c r="B84" s="355" t="s">
        <v>8</v>
      </c>
      <c r="C84" s="157"/>
      <c r="D84" s="312" t="s">
        <v>148</v>
      </c>
      <c r="E84" s="313">
        <v>50</v>
      </c>
      <c r="F84" s="57"/>
      <c r="G84" s="10"/>
      <c r="H84" s="330" t="s">
        <v>190</v>
      </c>
      <c r="I84" s="174" t="s">
        <v>71</v>
      </c>
      <c r="J84" s="10"/>
      <c r="K84" s="10"/>
      <c r="L84" s="10">
        <v>855</v>
      </c>
      <c r="M84" s="10">
        <v>779</v>
      </c>
      <c r="N84" s="10"/>
      <c r="O84" s="101">
        <f t="shared" si="4"/>
        <v>1634</v>
      </c>
      <c r="P84" s="101">
        <v>855</v>
      </c>
      <c r="Q84" s="101">
        <f t="shared" si="6"/>
        <v>1634</v>
      </c>
      <c r="R84" s="101">
        <f t="shared" si="6"/>
        <v>855</v>
      </c>
      <c r="S84" s="10"/>
      <c r="T84" s="188">
        <v>38322</v>
      </c>
      <c r="U84" s="27" t="s">
        <v>48</v>
      </c>
      <c r="V84" s="27">
        <v>855</v>
      </c>
      <c r="W84" s="27"/>
      <c r="X84" s="27"/>
      <c r="Y84" s="370"/>
      <c r="Z84" s="386" t="s">
        <v>195</v>
      </c>
      <c r="AA84" s="27"/>
      <c r="AB84" s="166" t="s">
        <v>130</v>
      </c>
      <c r="AC84" s="8" t="s">
        <v>130</v>
      </c>
      <c r="AD84" s="150"/>
      <c r="AE84" s="115"/>
      <c r="AF84" s="10"/>
      <c r="AG84" s="10"/>
      <c r="AH84" s="242"/>
      <c r="AI84" s="140"/>
      <c r="AJ84" s="79"/>
      <c r="AK84" s="79"/>
    </row>
    <row r="85" spans="1:37" s="22" customFormat="1" ht="13.5" thickBot="1">
      <c r="A85" s="363"/>
      <c r="B85" s="357"/>
      <c r="C85" s="158"/>
      <c r="D85" s="324" t="s">
        <v>42</v>
      </c>
      <c r="E85" s="78">
        <v>51</v>
      </c>
      <c r="F85" s="325">
        <v>43</v>
      </c>
      <c r="G85" s="87"/>
      <c r="H85" s="87" t="s">
        <v>66</v>
      </c>
      <c r="I85" s="170" t="s">
        <v>71</v>
      </c>
      <c r="J85" s="87"/>
      <c r="K85" s="87"/>
      <c r="L85" s="87">
        <v>1135</v>
      </c>
      <c r="M85" s="87">
        <v>1145</v>
      </c>
      <c r="N85" s="87"/>
      <c r="O85" s="95">
        <f>L85+M85</f>
        <v>2280</v>
      </c>
      <c r="P85" s="95">
        <v>1145</v>
      </c>
      <c r="Q85" s="95"/>
      <c r="R85" s="95"/>
      <c r="S85" s="87"/>
      <c r="T85" s="179">
        <v>39826</v>
      </c>
      <c r="U85" s="326" t="s">
        <v>48</v>
      </c>
      <c r="V85" s="88"/>
      <c r="W85" s="88"/>
      <c r="X85" s="88">
        <v>1145</v>
      </c>
      <c r="Y85" s="373"/>
      <c r="Z85" s="387" t="s">
        <v>192</v>
      </c>
      <c r="AA85" s="88"/>
      <c r="AB85" s="159" t="s">
        <v>130</v>
      </c>
      <c r="AC85" s="89" t="s">
        <v>130</v>
      </c>
      <c r="AD85" s="154"/>
      <c r="AE85" s="327"/>
      <c r="AF85" s="87"/>
      <c r="AG85" s="328"/>
      <c r="AH85" s="329"/>
      <c r="AI85" s="247"/>
      <c r="AJ85" s="248"/>
      <c r="AK85" s="248"/>
    </row>
    <row r="86" spans="1:35" s="7" customFormat="1" ht="26.25" thickTop="1">
      <c r="A86" s="363"/>
      <c r="B86" s="286" t="s">
        <v>19</v>
      </c>
      <c r="C86" s="6"/>
      <c r="D86" s="48"/>
      <c r="E86" s="105"/>
      <c r="F86" s="64"/>
      <c r="G86" s="15"/>
      <c r="H86" s="66" t="s">
        <v>123</v>
      </c>
      <c r="I86" s="66"/>
      <c r="O86" s="94"/>
      <c r="P86" s="94"/>
      <c r="Q86" s="94"/>
      <c r="R86" s="94"/>
      <c r="T86" s="191"/>
      <c r="AB86" s="162" t="s">
        <v>123</v>
      </c>
      <c r="AC86" s="67" t="s">
        <v>123</v>
      </c>
      <c r="AD86" s="108"/>
      <c r="AH86" s="245"/>
      <c r="AI86" s="139"/>
    </row>
    <row r="87" spans="2:35" ht="25.5">
      <c r="B87" s="229" t="s">
        <v>20</v>
      </c>
      <c r="C87" s="3">
        <v>71.1</v>
      </c>
      <c r="D87" s="46" t="s">
        <v>83</v>
      </c>
      <c r="E87" s="70"/>
      <c r="F87" s="61"/>
      <c r="G87" s="14"/>
      <c r="H87" s="4" t="s">
        <v>123</v>
      </c>
      <c r="AB87" s="157" t="s">
        <v>123</v>
      </c>
      <c r="AC87" s="49" t="s">
        <v>123</v>
      </c>
      <c r="AH87" s="225"/>
      <c r="AI87" s="140"/>
    </row>
    <row r="88" spans="2:35" ht="25.5">
      <c r="B88" s="227" t="s">
        <v>21</v>
      </c>
      <c r="C88" s="3">
        <v>89.4</v>
      </c>
      <c r="D88" s="46" t="s">
        <v>83</v>
      </c>
      <c r="E88" s="70"/>
      <c r="F88" s="61"/>
      <c r="G88" s="14"/>
      <c r="H88" s="4" t="s">
        <v>123</v>
      </c>
      <c r="AB88" s="157" t="s">
        <v>123</v>
      </c>
      <c r="AC88" s="49" t="s">
        <v>123</v>
      </c>
      <c r="AH88" s="225"/>
      <c r="AI88" s="140"/>
    </row>
    <row r="89" spans="2:35" ht="25.5">
      <c r="B89" s="227" t="s">
        <v>22</v>
      </c>
      <c r="C89" s="3">
        <v>81.4</v>
      </c>
      <c r="D89" s="46" t="s">
        <v>83</v>
      </c>
      <c r="E89" s="70"/>
      <c r="F89" s="61"/>
      <c r="G89" s="14"/>
      <c r="H89" s="4" t="s">
        <v>123</v>
      </c>
      <c r="AB89" s="157" t="s">
        <v>123</v>
      </c>
      <c r="AC89" s="49" t="s">
        <v>123</v>
      </c>
      <c r="AH89" s="225"/>
      <c r="AI89" s="140"/>
    </row>
    <row r="90" spans="2:35" ht="25.5">
      <c r="B90" s="229" t="s">
        <v>23</v>
      </c>
      <c r="C90" s="3">
        <v>112</v>
      </c>
      <c r="D90" s="46" t="s">
        <v>83</v>
      </c>
      <c r="E90" s="70"/>
      <c r="F90" s="61"/>
      <c r="G90" s="14"/>
      <c r="H90" s="4" t="s">
        <v>123</v>
      </c>
      <c r="AB90" s="157" t="s">
        <v>123</v>
      </c>
      <c r="AC90" s="49" t="s">
        <v>123</v>
      </c>
      <c r="AH90" s="225"/>
      <c r="AI90" s="140"/>
    </row>
    <row r="91" spans="2:35" ht="25.5">
      <c r="B91" s="226" t="s">
        <v>24</v>
      </c>
      <c r="C91" s="3">
        <v>110</v>
      </c>
      <c r="D91" s="46" t="s">
        <v>83</v>
      </c>
      <c r="E91" s="70"/>
      <c r="F91" s="61"/>
      <c r="G91" s="14"/>
      <c r="H91" s="4" t="s">
        <v>123</v>
      </c>
      <c r="AB91" s="157" t="s">
        <v>123</v>
      </c>
      <c r="AC91" s="49" t="s">
        <v>123</v>
      </c>
      <c r="AH91" s="225"/>
      <c r="AI91" s="140"/>
    </row>
    <row r="92" spans="2:36" ht="38.25">
      <c r="B92" s="229" t="s">
        <v>155</v>
      </c>
      <c r="C92" s="3">
        <v>25.4</v>
      </c>
      <c r="D92" s="46" t="s">
        <v>154</v>
      </c>
      <c r="E92" s="106">
        <v>58</v>
      </c>
      <c r="F92" s="61"/>
      <c r="G92" s="14"/>
      <c r="H92" s="4" t="s">
        <v>156</v>
      </c>
      <c r="I92" s="202" t="s">
        <v>72</v>
      </c>
      <c r="N92" s="1">
        <v>519</v>
      </c>
      <c r="O92" s="73">
        <v>519</v>
      </c>
      <c r="P92" s="73">
        <v>519</v>
      </c>
      <c r="T92" s="177"/>
      <c r="U92" s="16" t="s">
        <v>55</v>
      </c>
      <c r="V92" s="16"/>
      <c r="W92" s="16"/>
      <c r="X92" s="16">
        <v>519</v>
      </c>
      <c r="Y92" s="16"/>
      <c r="Z92" s="16"/>
      <c r="AA92" s="16"/>
      <c r="AB92" s="157" t="s">
        <v>130</v>
      </c>
      <c r="AC92" s="49" t="s">
        <v>130</v>
      </c>
      <c r="AH92" s="225"/>
      <c r="AI92" s="140"/>
      <c r="AJ92" s="79"/>
    </row>
    <row r="93" spans="1:35" s="22" customFormat="1" ht="26.25" thickBot="1">
      <c r="A93" s="363"/>
      <c r="B93" s="332" t="s">
        <v>25</v>
      </c>
      <c r="C93" s="19">
        <v>139.8</v>
      </c>
      <c r="D93" s="47" t="s">
        <v>83</v>
      </c>
      <c r="E93" s="71"/>
      <c r="F93" s="63"/>
      <c r="G93" s="21"/>
      <c r="H93" s="40" t="s">
        <v>123</v>
      </c>
      <c r="I93" s="40"/>
      <c r="O93" s="103"/>
      <c r="P93" s="103"/>
      <c r="Q93" s="103"/>
      <c r="R93" s="103"/>
      <c r="T93" s="195"/>
      <c r="AB93" s="158" t="s">
        <v>123</v>
      </c>
      <c r="AC93" s="50" t="s">
        <v>123</v>
      </c>
      <c r="AD93" s="153"/>
      <c r="AH93" s="246"/>
      <c r="AI93" s="333"/>
    </row>
    <row r="94" spans="1:37" s="36" customFormat="1" ht="39.75" thickBot="1" thickTop="1">
      <c r="A94" s="363"/>
      <c r="B94" s="277" t="s">
        <v>9</v>
      </c>
      <c r="C94" s="33">
        <v>35.2</v>
      </c>
      <c r="D94" s="45" t="s">
        <v>108</v>
      </c>
      <c r="E94" s="93">
        <v>52</v>
      </c>
      <c r="F94" s="60"/>
      <c r="G94" s="34"/>
      <c r="H94" s="38" t="s">
        <v>109</v>
      </c>
      <c r="I94" s="39"/>
      <c r="L94" s="36">
        <v>730</v>
      </c>
      <c r="M94" s="36">
        <v>940</v>
      </c>
      <c r="O94" s="97">
        <f t="shared" si="4"/>
        <v>1670</v>
      </c>
      <c r="P94" s="97">
        <v>940</v>
      </c>
      <c r="Q94" s="97">
        <f>O94</f>
        <v>1670</v>
      </c>
      <c r="R94" s="97">
        <f>P94</f>
        <v>940</v>
      </c>
      <c r="T94" s="192"/>
      <c r="U94" s="37" t="s">
        <v>48</v>
      </c>
      <c r="V94" s="37">
        <v>940</v>
      </c>
      <c r="W94" s="37"/>
      <c r="X94" s="37"/>
      <c r="Y94" s="374"/>
      <c r="Z94" s="389" t="s">
        <v>192</v>
      </c>
      <c r="AA94" s="37"/>
      <c r="AB94" s="161" t="s">
        <v>86</v>
      </c>
      <c r="AC94" s="51" t="s">
        <v>136</v>
      </c>
      <c r="AD94" s="148"/>
      <c r="AE94" s="130"/>
      <c r="AG94" s="130"/>
      <c r="AH94" s="334"/>
      <c r="AI94" s="263"/>
      <c r="AJ94" s="285"/>
      <c r="AK94" s="285"/>
    </row>
    <row r="95" spans="1:35" s="7" customFormat="1" ht="26.25" thickTop="1">
      <c r="A95" s="363"/>
      <c r="B95" s="253" t="s">
        <v>10</v>
      </c>
      <c r="C95" s="6">
        <v>29</v>
      </c>
      <c r="D95" s="44" t="s">
        <v>83</v>
      </c>
      <c r="E95" s="255"/>
      <c r="F95" s="64"/>
      <c r="G95" s="15"/>
      <c r="H95" s="66" t="s">
        <v>123</v>
      </c>
      <c r="I95" s="66"/>
      <c r="O95" s="94"/>
      <c r="P95" s="94"/>
      <c r="Q95" s="94"/>
      <c r="R95" s="94"/>
      <c r="T95" s="274"/>
      <c r="U95" s="66"/>
      <c r="V95" s="66"/>
      <c r="W95" s="66"/>
      <c r="X95" s="66"/>
      <c r="Y95" s="66"/>
      <c r="Z95" s="66"/>
      <c r="AA95" s="66"/>
      <c r="AB95" s="162" t="s">
        <v>123</v>
      </c>
      <c r="AC95" s="67" t="s">
        <v>123</v>
      </c>
      <c r="AD95" s="108"/>
      <c r="AH95" s="245"/>
      <c r="AI95" s="139"/>
    </row>
    <row r="96" spans="2:35" ht="25.5">
      <c r="B96" s="229" t="s">
        <v>11</v>
      </c>
      <c r="C96" s="3">
        <v>9</v>
      </c>
      <c r="D96" s="42" t="s">
        <v>83</v>
      </c>
      <c r="E96" s="69"/>
      <c r="F96" s="61"/>
      <c r="G96" s="14"/>
      <c r="H96" s="4" t="s">
        <v>123</v>
      </c>
      <c r="T96" s="193"/>
      <c r="U96" s="4"/>
      <c r="V96" s="4"/>
      <c r="W96" s="4"/>
      <c r="X96" s="4"/>
      <c r="Y96" s="4"/>
      <c r="Z96" s="4"/>
      <c r="AA96" s="4"/>
      <c r="AB96" s="157" t="s">
        <v>123</v>
      </c>
      <c r="AC96" s="49" t="s">
        <v>123</v>
      </c>
      <c r="AH96" s="225"/>
      <c r="AI96" s="140"/>
    </row>
    <row r="97" spans="2:35" ht="12.75">
      <c r="B97" s="227" t="s">
        <v>12</v>
      </c>
      <c r="C97" s="3">
        <v>45.6</v>
      </c>
      <c r="D97" s="82" t="s">
        <v>82</v>
      </c>
      <c r="E97" s="70"/>
      <c r="F97" s="62"/>
      <c r="G97" s="18"/>
      <c r="H97" s="4" t="s">
        <v>123</v>
      </c>
      <c r="I97" s="5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94"/>
      <c r="U97" s="18"/>
      <c r="V97" s="18"/>
      <c r="W97" s="18"/>
      <c r="X97" s="18"/>
      <c r="Y97" s="18"/>
      <c r="Z97" s="18"/>
      <c r="AA97" s="18"/>
      <c r="AB97" s="70" t="s">
        <v>123</v>
      </c>
      <c r="AC97" s="5" t="s">
        <v>123</v>
      </c>
      <c r="AD97" s="18"/>
      <c r="AE97" s="18"/>
      <c r="AF97" s="18"/>
      <c r="AH97" s="225"/>
      <c r="AI97" s="214"/>
    </row>
    <row r="98" spans="2:35" ht="12.75">
      <c r="B98" s="229" t="s">
        <v>13</v>
      </c>
      <c r="C98" s="3">
        <v>141.1</v>
      </c>
      <c r="D98" s="82" t="s">
        <v>82</v>
      </c>
      <c r="E98" s="70"/>
      <c r="F98" s="61"/>
      <c r="G98" s="14"/>
      <c r="H98" s="4" t="s">
        <v>123</v>
      </c>
      <c r="AB98" s="157" t="s">
        <v>123</v>
      </c>
      <c r="AC98" s="49" t="s">
        <v>123</v>
      </c>
      <c r="AH98" s="225"/>
      <c r="AI98" s="140"/>
    </row>
    <row r="99" spans="2:35" ht="12.75">
      <c r="B99" s="227" t="s">
        <v>14</v>
      </c>
      <c r="C99" s="3">
        <v>53.1</v>
      </c>
      <c r="D99" s="82" t="s">
        <v>82</v>
      </c>
      <c r="E99" s="70"/>
      <c r="F99" s="61"/>
      <c r="G99" s="14"/>
      <c r="H99" s="4" t="s">
        <v>123</v>
      </c>
      <c r="AB99" s="157" t="s">
        <v>123</v>
      </c>
      <c r="AC99" s="49" t="s">
        <v>123</v>
      </c>
      <c r="AH99" s="225"/>
      <c r="AI99" s="140"/>
    </row>
    <row r="100" spans="1:35" s="22" customFormat="1" ht="39" thickBot="1">
      <c r="A100" s="363"/>
      <c r="B100" s="260" t="s">
        <v>15</v>
      </c>
      <c r="C100" s="19">
        <v>168.3</v>
      </c>
      <c r="D100" s="47" t="s">
        <v>124</v>
      </c>
      <c r="E100" s="71"/>
      <c r="F100" s="63"/>
      <c r="G100" s="21"/>
      <c r="H100" s="40" t="s">
        <v>123</v>
      </c>
      <c r="I100" s="40"/>
      <c r="O100" s="103"/>
      <c r="P100" s="103"/>
      <c r="Q100" s="103"/>
      <c r="R100" s="103"/>
      <c r="T100" s="195"/>
      <c r="AB100" s="158" t="s">
        <v>123</v>
      </c>
      <c r="AC100" s="50" t="s">
        <v>123</v>
      </c>
      <c r="AD100" s="153"/>
      <c r="AH100" s="246"/>
      <c r="AI100" s="247"/>
    </row>
    <row r="101" spans="1:37" s="7" customFormat="1" ht="13.5" thickTop="1">
      <c r="A101" s="363"/>
      <c r="B101" s="336" t="s">
        <v>99</v>
      </c>
      <c r="C101" s="6">
        <v>206.9</v>
      </c>
      <c r="D101" s="48" t="s">
        <v>110</v>
      </c>
      <c r="E101" s="77">
        <v>53</v>
      </c>
      <c r="F101" s="64"/>
      <c r="G101" s="15"/>
      <c r="H101" s="331" t="s">
        <v>111</v>
      </c>
      <c r="I101" s="66" t="s">
        <v>72</v>
      </c>
      <c r="N101" s="7">
        <v>1360</v>
      </c>
      <c r="O101" s="96">
        <v>1360</v>
      </c>
      <c r="P101" s="94">
        <v>1360</v>
      </c>
      <c r="Q101" s="94">
        <f>O101</f>
        <v>1360</v>
      </c>
      <c r="R101" s="94">
        <f>P101</f>
        <v>1360</v>
      </c>
      <c r="T101" s="183"/>
      <c r="U101" s="17" t="s">
        <v>48</v>
      </c>
      <c r="V101" s="17">
        <v>1360</v>
      </c>
      <c r="W101" s="17"/>
      <c r="X101" s="17"/>
      <c r="Y101" s="366"/>
      <c r="Z101" s="243" t="s">
        <v>192</v>
      </c>
      <c r="AA101" s="17"/>
      <c r="AB101" s="244" t="s">
        <v>132</v>
      </c>
      <c r="AC101" s="67" t="s">
        <v>137</v>
      </c>
      <c r="AD101" s="138"/>
      <c r="AE101" s="112"/>
      <c r="AG101" s="112"/>
      <c r="AH101" s="335"/>
      <c r="AI101" s="139"/>
      <c r="AJ101" s="80"/>
      <c r="AK101" s="80"/>
    </row>
    <row r="102" spans="1:35" s="22" customFormat="1" ht="13.5" thickBot="1">
      <c r="A102" s="363"/>
      <c r="B102" s="337"/>
      <c r="C102" s="19"/>
      <c r="D102" s="47"/>
      <c r="E102" s="71"/>
      <c r="F102" s="63"/>
      <c r="G102" s="21"/>
      <c r="H102" s="41"/>
      <c r="I102" s="40"/>
      <c r="O102" s="103"/>
      <c r="P102" s="103"/>
      <c r="Q102" s="103"/>
      <c r="R102" s="103"/>
      <c r="T102" s="195"/>
      <c r="Z102" s="21"/>
      <c r="AB102" s="158" t="s">
        <v>123</v>
      </c>
      <c r="AC102" s="50" t="s">
        <v>123</v>
      </c>
      <c r="AD102" s="153"/>
      <c r="AH102" s="246"/>
      <c r="AI102" s="247"/>
    </row>
    <row r="103" spans="1:37" s="36" customFormat="1" ht="39.75" thickBot="1" thickTop="1">
      <c r="A103" s="363"/>
      <c r="B103" s="277" t="s">
        <v>16</v>
      </c>
      <c r="C103" s="33">
        <v>50.9</v>
      </c>
      <c r="D103" s="278" t="s">
        <v>113</v>
      </c>
      <c r="E103" s="93">
        <v>54</v>
      </c>
      <c r="F103" s="60"/>
      <c r="G103" s="34"/>
      <c r="H103" s="338" t="s">
        <v>112</v>
      </c>
      <c r="I103" s="39" t="s">
        <v>72</v>
      </c>
      <c r="J103" s="36">
        <v>2</v>
      </c>
      <c r="K103" s="339"/>
      <c r="N103" s="34">
        <v>1600</v>
      </c>
      <c r="O103" s="97">
        <v>1600</v>
      </c>
      <c r="P103" s="97">
        <v>1600</v>
      </c>
      <c r="Q103" s="97">
        <f>O103</f>
        <v>1600</v>
      </c>
      <c r="R103" s="97">
        <f>P103</f>
        <v>1600</v>
      </c>
      <c r="T103" s="192"/>
      <c r="U103" s="37" t="s">
        <v>48</v>
      </c>
      <c r="V103" s="37">
        <v>1600</v>
      </c>
      <c r="W103" s="37"/>
      <c r="X103" s="37"/>
      <c r="Y103" s="374"/>
      <c r="Z103" s="380" t="s">
        <v>197</v>
      </c>
      <c r="AA103" s="37"/>
      <c r="AB103" s="283" t="s">
        <v>133</v>
      </c>
      <c r="AC103" s="365" t="s">
        <v>133</v>
      </c>
      <c r="AD103" s="148"/>
      <c r="AE103" s="284"/>
      <c r="AG103" s="284"/>
      <c r="AH103" s="340"/>
      <c r="AI103" s="263"/>
      <c r="AJ103" s="285"/>
      <c r="AK103" s="285"/>
    </row>
    <row r="104" spans="1:35" s="36" customFormat="1" ht="27" thickBot="1" thickTop="1">
      <c r="A104" s="363"/>
      <c r="B104" s="259" t="s">
        <v>17</v>
      </c>
      <c r="C104" s="33">
        <v>66.2</v>
      </c>
      <c r="D104" s="278" t="s">
        <v>83</v>
      </c>
      <c r="E104" s="341"/>
      <c r="F104" s="60"/>
      <c r="G104" s="34"/>
      <c r="H104" s="39" t="s">
        <v>123</v>
      </c>
      <c r="I104" s="39"/>
      <c r="O104" s="97"/>
      <c r="P104" s="97"/>
      <c r="Q104" s="97"/>
      <c r="R104" s="97"/>
      <c r="T104" s="182"/>
      <c r="AB104" s="161" t="s">
        <v>123</v>
      </c>
      <c r="AC104" s="51" t="s">
        <v>123</v>
      </c>
      <c r="AD104" s="155"/>
      <c r="AH104" s="262"/>
      <c r="AI104" s="263"/>
    </row>
    <row r="105" spans="1:37" s="36" customFormat="1" ht="82.5" customHeight="1" thickBot="1" thickTop="1">
      <c r="A105" s="363"/>
      <c r="B105" s="277" t="s">
        <v>18</v>
      </c>
      <c r="C105" s="33">
        <v>16</v>
      </c>
      <c r="D105" s="83" t="s">
        <v>79</v>
      </c>
      <c r="E105" s="93">
        <v>55</v>
      </c>
      <c r="F105" s="60"/>
      <c r="G105" s="34"/>
      <c r="H105" s="36" t="s">
        <v>80</v>
      </c>
      <c r="I105" s="39" t="s">
        <v>72</v>
      </c>
      <c r="J105" s="36">
        <v>1</v>
      </c>
      <c r="N105" s="36">
        <v>595.5</v>
      </c>
      <c r="O105" s="97">
        <v>595.5</v>
      </c>
      <c r="P105" s="97">
        <v>595.5</v>
      </c>
      <c r="Q105" s="97"/>
      <c r="R105" s="97"/>
      <c r="T105" s="192"/>
      <c r="U105" s="37" t="s">
        <v>53</v>
      </c>
      <c r="V105" s="37"/>
      <c r="W105" s="37"/>
      <c r="X105" s="37">
        <v>595.5</v>
      </c>
      <c r="Y105" s="37"/>
      <c r="Z105" s="37"/>
      <c r="AA105" s="37"/>
      <c r="AB105" s="393" t="s">
        <v>203</v>
      </c>
      <c r="AC105" s="394" t="s">
        <v>138</v>
      </c>
      <c r="AD105" s="148"/>
      <c r="AE105" s="284"/>
      <c r="AH105" s="262"/>
      <c r="AI105" s="263"/>
      <c r="AJ105" s="285"/>
      <c r="AK105" s="285"/>
    </row>
    <row r="106" spans="1:35" s="7" customFormat="1" ht="13.5" thickTop="1">
      <c r="A106" s="363"/>
      <c r="B106" s="253"/>
      <c r="C106" s="6"/>
      <c r="D106" s="48"/>
      <c r="E106" s="105"/>
      <c r="F106" s="64"/>
      <c r="G106" s="15"/>
      <c r="H106" s="66" t="s">
        <v>123</v>
      </c>
      <c r="I106" s="66"/>
      <c r="O106" s="94"/>
      <c r="P106" s="94"/>
      <c r="Q106" s="94"/>
      <c r="R106" s="94"/>
      <c r="T106" s="191"/>
      <c r="AB106" s="162" t="s">
        <v>123</v>
      </c>
      <c r="AC106" s="67" t="s">
        <v>123</v>
      </c>
      <c r="AD106" s="108"/>
      <c r="AH106" s="245"/>
      <c r="AI106" s="139"/>
    </row>
    <row r="107" spans="2:35" ht="12.75">
      <c r="B107" s="233"/>
      <c r="C107" s="3"/>
      <c r="D107" s="46"/>
      <c r="E107" s="70"/>
      <c r="F107" s="61"/>
      <c r="G107" s="14"/>
      <c r="H107" s="4"/>
      <c r="AB107" s="157"/>
      <c r="AC107" s="49"/>
      <c r="AH107" s="225"/>
      <c r="AI107" s="140"/>
    </row>
    <row r="108" spans="2:35" ht="12.75">
      <c r="B108" s="229"/>
      <c r="C108" s="3"/>
      <c r="D108" s="46"/>
      <c r="E108" s="70"/>
      <c r="F108" s="61"/>
      <c r="G108" s="14"/>
      <c r="H108" s="4"/>
      <c r="AB108" s="157"/>
      <c r="AC108" s="49"/>
      <c r="AH108" s="225"/>
      <c r="AI108" s="140"/>
    </row>
    <row r="109" spans="2:35" ht="12.75">
      <c r="B109" s="227"/>
      <c r="C109" s="3"/>
      <c r="D109" s="46"/>
      <c r="E109" s="70"/>
      <c r="F109" s="61"/>
      <c r="G109" s="14"/>
      <c r="H109" s="4"/>
      <c r="AB109" s="157"/>
      <c r="AC109" s="49"/>
      <c r="AH109" s="225"/>
      <c r="AI109" s="140"/>
    </row>
    <row r="110" spans="2:35" ht="12.75">
      <c r="B110" s="227"/>
      <c r="C110" s="3"/>
      <c r="D110" s="46"/>
      <c r="E110" s="70"/>
      <c r="F110" s="61"/>
      <c r="G110" s="14"/>
      <c r="H110" s="4"/>
      <c r="AB110" s="157"/>
      <c r="AC110" s="49"/>
      <c r="AH110" s="225"/>
      <c r="AI110" s="140"/>
    </row>
    <row r="111" spans="2:35" ht="12.75">
      <c r="B111" s="229"/>
      <c r="C111" s="3"/>
      <c r="D111" s="46"/>
      <c r="E111" s="70"/>
      <c r="F111" s="61"/>
      <c r="G111" s="14"/>
      <c r="H111" s="4"/>
      <c r="AB111" s="157"/>
      <c r="AC111" s="49"/>
      <c r="AH111" s="225"/>
      <c r="AI111" s="140"/>
    </row>
    <row r="112" spans="2:35" ht="12.75">
      <c r="B112" s="226"/>
      <c r="C112" s="3"/>
      <c r="D112" s="46"/>
      <c r="E112" s="70"/>
      <c r="F112" s="61"/>
      <c r="G112" s="14"/>
      <c r="H112" s="4"/>
      <c r="AB112" s="157"/>
      <c r="AC112" s="49"/>
      <c r="AH112" s="225"/>
      <c r="AI112" s="140"/>
    </row>
    <row r="113" spans="2:35" ht="12.75">
      <c r="B113" s="229"/>
      <c r="C113" s="3"/>
      <c r="D113" s="46"/>
      <c r="E113" s="70"/>
      <c r="F113" s="61"/>
      <c r="G113" s="14"/>
      <c r="H113" s="4"/>
      <c r="AB113" s="157"/>
      <c r="AC113" s="49"/>
      <c r="AH113" s="225"/>
      <c r="AI113" s="140"/>
    </row>
    <row r="114" spans="2:35" ht="12.75">
      <c r="B114" s="227"/>
      <c r="C114" s="3"/>
      <c r="D114" s="46"/>
      <c r="E114" s="70"/>
      <c r="F114" s="61"/>
      <c r="G114" s="14"/>
      <c r="H114" s="4"/>
      <c r="AB114" s="157"/>
      <c r="AC114" s="49"/>
      <c r="AH114" s="225"/>
      <c r="AI114" s="140"/>
    </row>
    <row r="115" spans="2:35" ht="12.75">
      <c r="B115" s="227"/>
      <c r="C115" s="3"/>
      <c r="D115" s="46"/>
      <c r="E115" s="70"/>
      <c r="F115" s="61"/>
      <c r="G115" s="14"/>
      <c r="AH115" s="225"/>
      <c r="AI115" s="140"/>
    </row>
    <row r="116" spans="2:35" ht="12.75">
      <c r="B116" s="227"/>
      <c r="C116" s="3"/>
      <c r="D116" s="46"/>
      <c r="E116" s="70"/>
      <c r="F116" s="61"/>
      <c r="G116" s="14"/>
      <c r="AH116" s="225"/>
      <c r="AI116" s="140"/>
    </row>
    <row r="117" spans="2:35" ht="12.75">
      <c r="B117" s="227"/>
      <c r="C117" s="3"/>
      <c r="D117" s="46"/>
      <c r="E117" s="70"/>
      <c r="F117" s="61"/>
      <c r="G117" s="14"/>
      <c r="AH117" s="225"/>
      <c r="AI117" s="140"/>
    </row>
    <row r="118" spans="2:35" ht="12.75">
      <c r="B118" s="227"/>
      <c r="C118" s="3"/>
      <c r="D118" s="46"/>
      <c r="E118" s="70"/>
      <c r="F118" s="61"/>
      <c r="G118" s="14"/>
      <c r="AH118" s="225"/>
      <c r="AI118" s="140"/>
    </row>
    <row r="119" spans="2:35" ht="12.75">
      <c r="B119" s="227"/>
      <c r="C119" s="3"/>
      <c r="D119" s="46"/>
      <c r="E119" s="70"/>
      <c r="F119" s="61"/>
      <c r="G119" s="14"/>
      <c r="AH119" s="225"/>
      <c r="AI119" s="140"/>
    </row>
    <row r="120" spans="2:35" ht="12.75">
      <c r="B120" s="234"/>
      <c r="C120" s="3"/>
      <c r="D120" s="46"/>
      <c r="E120" s="70"/>
      <c r="F120" s="61"/>
      <c r="G120" s="14"/>
      <c r="AH120" s="225"/>
      <c r="AI120" s="140"/>
    </row>
    <row r="121" spans="2:35" ht="12.75">
      <c r="B121" s="234"/>
      <c r="C121" s="3"/>
      <c r="D121" s="46"/>
      <c r="E121" s="70"/>
      <c r="F121" s="61"/>
      <c r="G121" s="14"/>
      <c r="AH121" s="225"/>
      <c r="AI121" s="140"/>
    </row>
    <row r="122" spans="2:35" ht="12.75">
      <c r="B122" s="234"/>
      <c r="C122" s="3"/>
      <c r="D122" s="46"/>
      <c r="E122" s="70"/>
      <c r="F122" s="61"/>
      <c r="G122" s="14"/>
      <c r="AH122" s="225"/>
      <c r="AI122" s="140"/>
    </row>
    <row r="123" spans="2:35" ht="13.5" thickBot="1">
      <c r="B123" s="235"/>
      <c r="C123" s="236"/>
      <c r="D123" s="237"/>
      <c r="E123" s="238"/>
      <c r="F123" s="58"/>
      <c r="G123" s="239"/>
      <c r="H123" s="10"/>
      <c r="I123" s="174"/>
      <c r="J123" s="10"/>
      <c r="K123" s="10"/>
      <c r="L123" s="10"/>
      <c r="M123" s="10"/>
      <c r="N123" s="10"/>
      <c r="O123" s="101"/>
      <c r="P123" s="101"/>
      <c r="Q123" s="101"/>
      <c r="R123" s="101"/>
      <c r="S123" s="10"/>
      <c r="T123" s="240"/>
      <c r="U123" s="10"/>
      <c r="V123" s="10"/>
      <c r="W123" s="10"/>
      <c r="X123" s="10"/>
      <c r="Y123" s="10"/>
      <c r="Z123" s="10"/>
      <c r="AA123" s="10"/>
      <c r="AB123" s="241"/>
      <c r="AC123" s="150"/>
      <c r="AD123" s="150"/>
      <c r="AE123" s="10"/>
      <c r="AF123" s="10"/>
      <c r="AG123" s="10"/>
      <c r="AH123" s="242"/>
      <c r="AI123" s="140"/>
    </row>
    <row r="124" spans="2:34" ht="12.75">
      <c r="B124" s="360" t="s">
        <v>26</v>
      </c>
      <c r="C124" s="215">
        <v>4143.6</v>
      </c>
      <c r="D124" s="216"/>
      <c r="E124" s="105"/>
      <c r="F124" s="217"/>
      <c r="G124" s="7"/>
      <c r="H124" s="7"/>
      <c r="I124" s="66"/>
      <c r="J124" s="7"/>
      <c r="K124" s="7"/>
      <c r="L124" s="7"/>
      <c r="M124" s="7"/>
      <c r="N124" s="7"/>
      <c r="O124" s="218" t="str">
        <f>ROUNDUP(SUM(O2:O121)/1000,3)&amp;"   Km"</f>
        <v>176.855   Km</v>
      </c>
      <c r="P124" s="218" t="str">
        <f>ROUNDUP(SUM(P2:P114)/1000,5)&amp;"   Km"</f>
        <v>95.61285   Km</v>
      </c>
      <c r="Q124" s="218" t="str">
        <f>ROUNDUP(SUM(Q2:Q114)/1000,3)&amp;"   Km"</f>
        <v>60.51   Km</v>
      </c>
      <c r="R124" s="218" t="str">
        <f>ROUNDUP(SUM(R2:R114)/1000,3)&amp;"   Km"</f>
        <v>35.278   Km</v>
      </c>
      <c r="S124" s="7"/>
      <c r="T124" s="191"/>
      <c r="U124" s="7">
        <f>SUM(V124:X124)</f>
        <v>95612.85</v>
      </c>
      <c r="V124" s="7">
        <f>SUM(V2:V122)</f>
        <v>35659.85</v>
      </c>
      <c r="W124" s="7">
        <f>SUM(W2:W122)</f>
        <v>36846</v>
      </c>
      <c r="X124" s="7">
        <f>SUM(X2:X122)</f>
        <v>23107</v>
      </c>
      <c r="Y124" s="7"/>
      <c r="Z124" s="7"/>
      <c r="AA124" s="7"/>
      <c r="AB124" s="86"/>
      <c r="AC124" s="108"/>
      <c r="AD124" s="108"/>
      <c r="AE124" s="7"/>
      <c r="AF124" s="7"/>
      <c r="AG124" s="7"/>
      <c r="AH124" s="147"/>
    </row>
  </sheetData>
  <sheetProtection/>
  <conditionalFormatting sqref="K1:N65536">
    <cfRule type="cellIs" priority="5" dxfId="3" operator="lessThan" stopIfTrue="1">
      <formula>1</formula>
    </cfRule>
  </conditionalFormatting>
  <conditionalFormatting sqref="U1:U65536">
    <cfRule type="cellIs" priority="1" dxfId="2" operator="equal" stopIfTrue="1">
      <formula>$U$18</formula>
    </cfRule>
    <cfRule type="cellIs" priority="2" dxfId="1" operator="equal" stopIfTrue="1">
      <formula>$U$2</formula>
    </cfRule>
    <cfRule type="cellIs" priority="3" dxfId="0" operator="equal" stopIfTrue="1">
      <formula>$U$10</formula>
    </cfRule>
  </conditionalFormatting>
  <printOptions/>
  <pageMargins left="0.1968503937007874" right="0.1968503937007874" top="0.4724409448818898" bottom="0.3937007874015748" header="0.1968503937007874" footer="0.1968503937007874"/>
  <pageSetup horizontalDpi="600" verticalDpi="600" orientation="landscape" paperSize="8" scale="31" r:id="rId3"/>
  <headerFooter alignWithMargins="0">
    <oddHeader>&amp;L&amp;8ΠΙΝΑΚΑΣ ΣΗΡΑΓΓΩΝ ΔΙΕΥΡΩΠΑΪΚΟΥ ΟΔΙΚΟΥ ΔΙΚΤΥΟΥ Π.Δ. 230/07&amp;R&amp;D</oddHeader>
    <oddFooter>&amp;R
&amp;P από &amp;N</oddFooter>
  </headerFooter>
  <rowBreaks count="3" manualBreakCount="3">
    <brk id="30" max="30" man="1"/>
    <brk id="56" max="30" man="1"/>
    <brk id="82" max="3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bakogiannis</cp:lastModifiedBy>
  <cp:lastPrinted>2009-12-02T09:17:51Z</cp:lastPrinted>
  <dcterms:created xsi:type="dcterms:W3CDTF">2008-05-20T10:28:46Z</dcterms:created>
  <dcterms:modified xsi:type="dcterms:W3CDTF">2011-05-11T17:31:29Z</dcterms:modified>
  <cp:category/>
  <cp:version/>
  <cp:contentType/>
  <cp:contentStatus/>
</cp:coreProperties>
</file>